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Gestión Ambiental - Calidad\S Gestión Calidad\2022\"/>
    </mc:Choice>
  </mc:AlternateContent>
  <xr:revisionPtr revIDLastSave="0" documentId="13_ncr:1_{D5C80C39-9B11-490F-9CD3-17E104CEC8E0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CALIDAD'!$A$2:$AH$17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O18" i="1"/>
  <c r="I18" i="1"/>
  <c r="F18" i="1"/>
  <c r="E19" i="1"/>
  <c r="S16" i="1"/>
  <c r="R16" i="1"/>
  <c r="Q16" i="1"/>
  <c r="N16" i="1"/>
  <c r="K16" i="1"/>
  <c r="H16" i="1"/>
  <c r="R18" i="1" l="1"/>
  <c r="T16" i="1"/>
  <c r="U16" i="1" s="1"/>
  <c r="R14" i="1"/>
  <c r="S14" i="1"/>
  <c r="R15" i="1"/>
  <c r="S15" i="1"/>
  <c r="T15" i="1" s="1"/>
  <c r="U15" i="1" s="1"/>
  <c r="R17" i="1"/>
  <c r="S17" i="1"/>
  <c r="Q14" i="1"/>
  <c r="Q15" i="1"/>
  <c r="Q17" i="1"/>
  <c r="N14" i="1"/>
  <c r="N15" i="1"/>
  <c r="N17" i="1"/>
  <c r="K14" i="1"/>
  <c r="K15" i="1"/>
  <c r="K17" i="1"/>
  <c r="H14" i="1"/>
  <c r="H15" i="1"/>
  <c r="Q18" i="1"/>
  <c r="N18" i="1"/>
  <c r="K18" i="1"/>
  <c r="H18" i="1"/>
  <c r="Q13" i="1"/>
  <c r="S18" i="1"/>
  <c r="S13" i="1"/>
  <c r="R13" i="1"/>
  <c r="H13" i="1"/>
  <c r="K13" i="1"/>
  <c r="N13" i="1"/>
  <c r="T13" i="1" l="1"/>
  <c r="U13" i="1" s="1"/>
  <c r="T17" i="1"/>
  <c r="U17" i="1" s="1"/>
  <c r="T14" i="1"/>
  <c r="U14" i="1" s="1"/>
  <c r="T18" i="1"/>
  <c r="U18" i="1" s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<sst xmlns="http://schemas.openxmlformats.org/spreadsheetml/2006/main" count="157" uniqueCount="101">
  <si>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</si>
  <si>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</si>
  <si>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</si>
  <si>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</si>
  <si>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</si>
  <si>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</si>
  <si>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</si>
  <si>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</si>
  <si>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</si>
  <si>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</si>
  <si>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</si>
  <si>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</si>
  <si>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</si>
  <si>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</si>
  <si>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</si>
  <si>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</si>
  <si>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</si>
  <si>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</si>
  <si>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</si>
  <si>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</si>
  <si>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</si>
  <si>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</si>
  <si>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</si>
  <si>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</si>
  <si>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</si>
  <si>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</si>
  <si>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</si>
  <si>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</si>
  <si>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</si>
  <si>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</si>
  <si>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</si>
  <si>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</si>
  <si>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</si>
  <si>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</si>
  <si>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</si>
  <si>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</si>
  <si>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</si>
  <si>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</si>
  <si>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</si>
  <si>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</si>
  <si>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</si>
  <si>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</si>
  <si>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</si>
  <si>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</si>
  <si>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</si>
  <si>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</si>
  <si>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</si>
  <si>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</si>
  <si>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</si>
  <si>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Formulación de informes a CVS, IDEAM, Contraloría Departamental, Secretaría Departamental de Salud, unidad de costos, facturación, y todos los que sean requeridos sobre el tema</t>
  </si>
  <si>
    <t>GESTIÒN AMBIENTAL</t>
  </si>
  <si>
    <t>GLADIS ADRIANA LÒPEZ DELGADO</t>
  </si>
  <si>
    <t>Cumplir el PGIRHS</t>
  </si>
  <si>
    <t>Cumplir con la presentaciòn adecuada de informes</t>
  </si>
  <si>
    <t>Promover el uso adecuado de agua y energìa. Evaluar su consumo periòdico</t>
  </si>
  <si>
    <t>Usar los recursos en forma sostenible</t>
  </si>
  <si>
    <t>documentos, jornadas, proyectos, informes, usuarios</t>
  </si>
  <si>
    <t>No. Acciones ejecutadas</t>
  </si>
  <si>
    <t>Efectividad</t>
  </si>
  <si>
    <t>Of. Gestiòn Ambiental. Estadìstica, Facturas servicios</t>
  </si>
  <si>
    <t>Valor absoluto</t>
  </si>
  <si>
    <t xml:space="preserve">Media </t>
  </si>
  <si>
    <t>Soportes fìsicos y digitales</t>
  </si>
  <si>
    <t>Alta Direcciòn, Gestiòn Ambiental, Servicios Generales, Calidad</t>
  </si>
  <si>
    <t>Cumplir con la presentaciòn de informes a usuarios internos y externos en forma adecuada y oportuna</t>
  </si>
  <si>
    <t>No. Informes</t>
  </si>
  <si>
    <t>Informes presentados</t>
  </si>
  <si>
    <t>Informes requeridos en el periodo</t>
  </si>
  <si>
    <t>Eficiencia</t>
  </si>
  <si>
    <t>Mensual</t>
  </si>
  <si>
    <t xml:space="preserve">Alta </t>
  </si>
  <si>
    <t>Soportes digitales</t>
  </si>
  <si>
    <t>Consumo de recursos por camas ocupadas</t>
  </si>
  <si>
    <t>Consumos M3 y KWh</t>
  </si>
  <si>
    <t>KWH ò M3</t>
  </si>
  <si>
    <t>No. Camas ocupadas</t>
  </si>
  <si>
    <t>Índice o razón</t>
  </si>
  <si>
    <t>Alta Direcciòn, Gestiòn Ambiental, Manenimiento, AFGT</t>
  </si>
  <si>
    <t>Control de plagas y vectores</t>
  </si>
  <si>
    <t>Jornadas</t>
  </si>
  <si>
    <t>Veolia, Afinia, Mantenimien</t>
  </si>
  <si>
    <t>Sevicios Grales, G. Ambiental</t>
  </si>
  <si>
    <t>Gestiòn Ambiental</t>
  </si>
  <si>
    <t>Implementaciòn Controles</t>
  </si>
  <si>
    <t>Implementar el sistema integrado de gestiòn</t>
  </si>
  <si>
    <t>Propender por la salud ambiental de las distintas àreas de la ESE</t>
  </si>
  <si>
    <t xml:space="preserve"> PLAN OPERATIVO ANUAL - VIGENCIA:  2023</t>
  </si>
  <si>
    <t>Promover el cumplimiento del PGIRASA, gestionar, hacer seguimiento, teniendo en cuenta: insumos y herramientas de trabajo, modus operandi, segregación, código de colores, reciclaje, horarios, transporte interno, EPPs, fallos. Hacer seguimiento y/o supervisiòn a las obligaciones de proveedores cuando es el caso.</t>
  </si>
  <si>
    <t>Informes presentados adecuadamente</t>
  </si>
  <si>
    <t>Observar el comportamiento de los servicios frente a la acciones emprendidas para su uso racional</t>
  </si>
  <si>
    <t>Periodo de control</t>
  </si>
  <si>
    <t>Actividades de implementaciòn y seguimiento del PGIRASA</t>
  </si>
  <si>
    <t>Con las actividades emprendidas se espera cumplir la normatividad vigente, aplicar el PGIRASA e impulsar la valorizaciòn de residuos</t>
  </si>
  <si>
    <t xml:space="preserve">Actividades desarrolladas para el sostenimiento de ambientes hospitalarios adecuados </t>
  </si>
  <si>
    <t>Gestiòn Ambiental, Estadìstica, AFGT, Manenimiento, Enfermerìa</t>
  </si>
  <si>
    <t>Gestiòn Ambiental, Calidad, Financiera, Epidemiologia</t>
  </si>
  <si>
    <t xml:space="preserve">Se espera aplicar el Protocolo de limpieza y desinfecciòn, higienizar albercas y evitar putrefacciòn de cadàveres, asociando esto con la Seguridad del Paciente </t>
  </si>
  <si>
    <t xml:space="preserve">Mantener plagas, vectores y gatos en niveles tolerables </t>
  </si>
  <si>
    <t>Cumplir el PGIRASA</t>
  </si>
  <si>
    <t>Gestionar manejo integrado de plagas y vectores, el cumplimiento del Protocolo de Limpieza y Desinfecciòn, incluyendo manejo sanitario de cadàveres estatales</t>
  </si>
  <si>
    <t>Gestionar manejo integrado de plagas, vectores y gatos, asi como el cumplimiento del Protocolo de Limpieza y Desinfecciòn incuyendo manejo sanitario de cadàveres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</si>
</sst>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\ _€_-;_-@_-"/>
    <numFmt numFmtId="165" formatCode="_-* #,##0.00\ _€_-;\-* #,##0.00\ _€_-;_-* &quot;-&quot;??\ _€_-;_-@_-"/>
    <numFmt numFmtId="166" formatCode="0.0%"/>
  </numFmts>
  <fonts count="2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0" fillId="0" borderId="0"/>
    <xf numFmtId="9" fontId="10" fillId="0" borderId="0" applyFill="0" applyBorder="0" applyAlignment="0" applyProtection="0"/>
    <xf numFmtId="9" fontId="10" fillId="0" borderId="0" applyFill="0" applyBorder="0" applyAlignment="0" applyProtection="0"/>
  </cellStyleXfs>
  <cellXfs count="135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10" fontId="2" fillId="0" borderId="0" xfId="0" applyNumberFormat="1" applyFont="1" applyAlignment="1" applyProtection="1">
      <alignment vertical="center" wrapText="1"/>
      <protection locked="0"/>
    </xf>
    <xf numFmtId="9" fontId="2" fillId="0" borderId="0" xfId="0" applyNumberFormat="1" applyFont="1" applyAlignment="1" applyProtection="1">
      <alignment vertical="center" wrapText="1"/>
      <protection locked="0"/>
    </xf>
    <xf numFmtId="9" fontId="0" fillId="0" borderId="1" xfId="0" applyNumberFormat="1" applyBorder="1" applyAlignment="1" applyProtection="1">
      <alignment horizontal="center"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9" fontId="0" fillId="0" borderId="4" xfId="0" applyNumberFormat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textRotation="90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  <protection locked="0"/>
    </xf>
    <xf numFmtId="0" fontId="14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justify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justify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3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0" borderId="4" xfId="0" applyBorder="1" applyAlignment="1" applyProtection="1">
      <alignment vertical="center" wrapText="1"/>
      <protection locked="0"/>
    </xf>
    <xf numFmtId="0" fontId="0" fillId="7" borderId="2" xfId="0" applyFill="1" applyBorder="1" applyAlignment="1" applyProtection="1">
      <alignment horizontal="center" vertical="center" wrapText="1"/>
      <protection locked="0"/>
    </xf>
    <xf numFmtId="0" fontId="0" fillId="7" borderId="3" xfId="0" applyFill="1" applyBorder="1" applyAlignment="1" applyProtection="1">
      <alignment horizontal="center" vertical="center" wrapText="1"/>
      <protection locked="0"/>
    </xf>
    <xf numFmtId="9" fontId="20" fillId="8" borderId="29" xfId="0" applyNumberFormat="1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vertical="center" wrapText="1"/>
    </xf>
    <xf numFmtId="0" fontId="0" fillId="0" borderId="28" xfId="0" applyBorder="1" applyAlignment="1">
      <alignment horizontal="justify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166" fontId="0" fillId="0" borderId="1" xfId="0" applyNumberFormat="1" applyBorder="1" applyAlignment="1">
      <alignment horizontal="center" vertical="center" wrapText="1"/>
    </xf>
    <xf numFmtId="166" fontId="0" fillId="2" borderId="1" xfId="0" applyNumberFormat="1" applyFill="1" applyBorder="1" applyAlignment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9" fontId="0" fillId="0" borderId="18" xfId="0" applyNumberFormat="1" applyBorder="1" applyAlignment="1">
      <alignment horizontal="center" vertical="center" wrapText="1"/>
    </xf>
    <xf numFmtId="9" fontId="0" fillId="0" borderId="28" xfId="0" applyNumberFormat="1" applyBorder="1" applyAlignment="1">
      <alignment horizontal="center" vertical="center" wrapText="1"/>
    </xf>
    <xf numFmtId="0" fontId="0" fillId="7" borderId="36" xfId="0" applyFill="1" applyBorder="1" applyAlignment="1" applyProtection="1">
      <alignment horizontal="center" vertical="center" wrapText="1"/>
      <protection locked="0"/>
    </xf>
    <xf numFmtId="0" fontId="0" fillId="7" borderId="31" xfId="0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justify" vertical="center" wrapText="1"/>
      <protection locked="0"/>
    </xf>
    <xf numFmtId="0" fontId="0" fillId="0" borderId="28" xfId="0" applyBorder="1" applyAlignment="1" applyProtection="1">
      <alignment horizontal="justify" vertical="center" wrapText="1"/>
      <protection locked="0"/>
    </xf>
    <xf numFmtId="9" fontId="0" fillId="0" borderId="18" xfId="0" applyNumberFormat="1" applyBorder="1" applyAlignment="1" applyProtection="1">
      <alignment horizontal="center" vertical="center" wrapText="1"/>
      <protection locked="0"/>
    </xf>
    <xf numFmtId="9" fontId="0" fillId="0" borderId="28" xfId="0" applyNumberFormat="1" applyBorder="1" applyAlignment="1" applyProtection="1">
      <alignment horizontal="center" vertical="center" wrapText="1"/>
      <protection locked="0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 wrapText="1"/>
    </xf>
    <xf numFmtId="0" fontId="21" fillId="5" borderId="1" xfId="0" applyFont="1" applyFill="1" applyBorder="1" applyAlignment="1">
      <alignment horizontal="left" vertical="center" wrapText="1"/>
    </xf>
    <xf numFmtId="14" fontId="21" fillId="0" borderId="12" xfId="0" applyNumberFormat="1" applyFont="1" applyBorder="1" applyAlignment="1" applyProtection="1">
      <alignment horizontal="left" vertical="center" wrapText="1"/>
      <protection locked="0"/>
    </xf>
    <xf numFmtId="0" fontId="21" fillId="0" borderId="12" xfId="0" applyFont="1" applyBorder="1" applyAlignment="1" applyProtection="1">
      <alignment horizontal="left" vertical="center" wrapText="1"/>
      <protection locked="0"/>
    </xf>
    <xf numFmtId="0" fontId="21" fillId="0" borderId="13" xfId="0" applyFont="1" applyBorder="1" applyAlignment="1" applyProtection="1">
      <alignment horizontal="left" vertical="center" wrapText="1"/>
      <protection locked="0"/>
    </xf>
    <xf numFmtId="0" fontId="1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21" fillId="0" borderId="11" xfId="0" applyFont="1" applyBorder="1" applyAlignment="1" applyProtection="1">
      <alignment horizontal="left" vertical="center" wrapText="1"/>
      <protection locked="0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10" fontId="14" fillId="3" borderId="1" xfId="0" applyNumberFormat="1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>
      <alignment horizontal="left" vertical="center" wrapText="1"/>
    </xf>
    <xf numFmtId="0" fontId="14" fillId="5" borderId="13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0" borderId="18" xfId="0" applyBorder="1" applyAlignment="1">
      <alignment horizontal="justify" vertical="center" wrapText="1"/>
    </xf>
    <xf numFmtId="0" fontId="0" fillId="0" borderId="27" xfId="0" applyBorder="1" applyAlignment="1">
      <alignment horizontal="justify" vertical="center" wrapText="1"/>
    </xf>
    <xf numFmtId="0" fontId="0" fillId="0" borderId="28" xfId="0" applyBorder="1" applyAlignment="1">
      <alignment horizontal="justify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4" fillId="5" borderId="3" xfId="0" applyFont="1" applyFill="1" applyBorder="1" applyAlignment="1" applyProtection="1">
      <alignment horizontal="left" vertical="center" wrapText="1"/>
      <protection locked="0"/>
    </xf>
    <xf numFmtId="0" fontId="14" fillId="5" borderId="30" xfId="0" applyFont="1" applyFill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 applyProtection="1">
      <alignment horizontal="left" vertical="center" wrapText="1"/>
      <protection locked="0"/>
    </xf>
    <xf numFmtId="0" fontId="14" fillId="5" borderId="31" xfId="0" applyFont="1" applyFill="1" applyBorder="1" applyAlignment="1" applyProtection="1">
      <alignment horizontal="left" vertical="center" wrapText="1"/>
      <protection locked="0"/>
    </xf>
    <xf numFmtId="0" fontId="14" fillId="5" borderId="26" xfId="0" applyFont="1" applyFill="1" applyBorder="1" applyAlignment="1" applyProtection="1">
      <alignment horizontal="left" vertical="center" wrapText="1"/>
      <protection locked="0"/>
    </xf>
    <xf numFmtId="0" fontId="14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6">
    <cellStyle name="Millares [0] 2" xfId="1" xr:uid="{00000000-0005-0000-0000-000000000000}"/>
    <cellStyle name="Millares 2" xfId="2" xr:uid="{00000000-0005-0000-0000-000001000000}"/>
    <cellStyle name="Normal" xfId="0" builtinId="0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11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41"/>
  <sheetViews>
    <sheetView showGridLines="0" tabSelected="1" topLeftCell="A13" zoomScale="90" zoomScaleNormal="90" workbookViewId="0">
      <selection activeCell="C18" sqref="C18"/>
    </sheetView>
  </sheetViews>
  <sheetFormatPr baseColWidth="10" defaultRowHeight="12.75" x14ac:dyDescent="0.2"/>
  <cols>
    <col min="1" max="1" width="4.7109375" style="18" customWidth="1"/>
    <col min="2" max="2" width="9.7109375" style="1" customWidth="1"/>
    <col min="3" max="3" width="35.28515625" style="1" customWidth="1"/>
    <col min="4" max="4" width="18.85546875" style="1" customWidth="1"/>
    <col min="5" max="5" width="8" style="1" customWidth="1"/>
    <col min="6" max="6" width="5.7109375" style="1" customWidth="1"/>
    <col min="7" max="7" width="5.85546875" style="1" customWidth="1"/>
    <col min="8" max="8" width="6.7109375" style="32" bestFit="1" customWidth="1"/>
    <col min="9" max="9" width="5.85546875" style="1" customWidth="1"/>
    <col min="10" max="10" width="5.5703125" style="1" customWidth="1"/>
    <col min="11" max="11" width="6.7109375" style="32" bestFit="1" customWidth="1"/>
    <col min="12" max="13" width="5.85546875" style="1" customWidth="1"/>
    <col min="14" max="14" width="6.7109375" style="32" bestFit="1" customWidth="1"/>
    <col min="15" max="15" width="5.7109375" style="1" customWidth="1"/>
    <col min="16" max="16" width="5.85546875" style="1" customWidth="1"/>
    <col min="17" max="17" width="6.7109375" style="32" bestFit="1" customWidth="1"/>
    <col min="18" max="19" width="5.85546875" style="32" customWidth="1"/>
    <col min="20" max="20" width="6.7109375" style="32" bestFit="1" customWidth="1"/>
    <col min="21" max="21" width="8.140625" style="32" bestFit="1" customWidth="1"/>
    <col min="22" max="22" width="22" style="1" customWidth="1"/>
    <col min="23" max="23" width="27.7109375" style="1" customWidth="1"/>
    <col min="24" max="24" width="6.5703125" style="1" customWidth="1"/>
    <col min="25" max="25" width="15.7109375" style="1" customWidth="1"/>
    <col min="26" max="26" width="15" style="1" customWidth="1"/>
    <col min="27" max="27" width="4.28515625" style="3" customWidth="1"/>
    <col min="28" max="28" width="6.42578125" style="3" customWidth="1"/>
    <col min="29" max="29" width="5.85546875" style="3" customWidth="1"/>
    <col min="30" max="31" width="5" style="3" customWidth="1"/>
    <col min="32" max="32" width="38.28515625" style="3" customWidth="1"/>
    <col min="33" max="33" width="14.57031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8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81"/>
      <c r="C2" s="82"/>
      <c r="D2" s="83"/>
      <c r="E2" s="100" t="s">
        <v>32</v>
      </c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70" t="s">
        <v>38</v>
      </c>
      <c r="AH2" s="70"/>
      <c r="AI2" s="70"/>
      <c r="AJ2" s="1"/>
    </row>
    <row r="3" spans="2:36" s="3" customFormat="1" ht="23.25" customHeight="1" x14ac:dyDescent="0.2">
      <c r="B3" s="84"/>
      <c r="C3" s="85"/>
      <c r="D3" s="86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70" t="s">
        <v>39</v>
      </c>
      <c r="AH3" s="70"/>
      <c r="AI3" s="70"/>
      <c r="AJ3" s="1"/>
    </row>
    <row r="4" spans="2:36" s="3" customFormat="1" ht="23.25" customHeight="1" x14ac:dyDescent="0.2">
      <c r="B4" s="84"/>
      <c r="C4" s="85"/>
      <c r="D4" s="86"/>
      <c r="E4" s="100" t="s">
        <v>37</v>
      </c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71" t="s">
        <v>48</v>
      </c>
      <c r="AH4" s="71"/>
      <c r="AI4" s="71"/>
      <c r="AJ4" s="1"/>
    </row>
    <row r="5" spans="2:36" s="3" customFormat="1" ht="42" customHeight="1" x14ac:dyDescent="0.2">
      <c r="B5" s="87"/>
      <c r="C5" s="88"/>
      <c r="D5" s="89"/>
      <c r="E5" s="100" t="s">
        <v>86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70" t="s">
        <v>40</v>
      </c>
      <c r="AH5" s="70"/>
      <c r="AI5" s="70"/>
      <c r="AJ5" s="1"/>
    </row>
    <row r="6" spans="2:36" s="1" customFormat="1" ht="50.25" customHeight="1" x14ac:dyDescent="0.2">
      <c r="B6" s="98" t="s">
        <v>33</v>
      </c>
      <c r="C6" s="99"/>
      <c r="D6" s="91"/>
      <c r="E6" s="76" t="s">
        <v>50</v>
      </c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6" t="s">
        <v>0</v>
      </c>
      <c r="AD6" s="66"/>
      <c r="AE6" s="66"/>
      <c r="AF6" s="66"/>
      <c r="AG6" s="67">
        <v>44904</v>
      </c>
      <c r="AH6" s="68"/>
      <c r="AI6" s="69"/>
    </row>
    <row r="7" spans="2:36" s="1" customFormat="1" ht="49.15" customHeight="1" x14ac:dyDescent="0.2">
      <c r="B7" s="90" t="s">
        <v>34</v>
      </c>
      <c r="C7" s="91"/>
      <c r="D7" s="92"/>
      <c r="E7" s="76" t="s">
        <v>51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9"/>
    </row>
    <row r="8" spans="2:36" s="1" customFormat="1" ht="27.75" customHeight="1" x14ac:dyDescent="0.2">
      <c r="B8" s="93" t="s">
        <v>35</v>
      </c>
      <c r="C8" s="94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</row>
    <row r="9" spans="2:36" s="1" customFormat="1" ht="25.5" customHeight="1" x14ac:dyDescent="0.2">
      <c r="B9" s="96" t="s">
        <v>46</v>
      </c>
      <c r="C9" s="97"/>
      <c r="D9" s="78"/>
      <c r="E9" s="78"/>
      <c r="F9" s="78" t="s">
        <v>1</v>
      </c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 t="s">
        <v>2</v>
      </c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</row>
    <row r="10" spans="2:36" s="2" customFormat="1" ht="42" customHeight="1" x14ac:dyDescent="0.2">
      <c r="B10" s="101" t="s">
        <v>3</v>
      </c>
      <c r="C10" s="63" t="s">
        <v>47</v>
      </c>
      <c r="D10" s="74" t="s">
        <v>4</v>
      </c>
      <c r="E10" s="74" t="s">
        <v>5</v>
      </c>
      <c r="F10" s="80" t="s">
        <v>6</v>
      </c>
      <c r="G10" s="80"/>
      <c r="H10" s="80"/>
      <c r="I10" s="80" t="s">
        <v>7</v>
      </c>
      <c r="J10" s="80"/>
      <c r="K10" s="80"/>
      <c r="L10" s="80" t="s">
        <v>8</v>
      </c>
      <c r="M10" s="80"/>
      <c r="N10" s="80"/>
      <c r="O10" s="80" t="s">
        <v>9</v>
      </c>
      <c r="P10" s="80"/>
      <c r="Q10" s="80"/>
      <c r="R10" s="80" t="s">
        <v>10</v>
      </c>
      <c r="S10" s="80"/>
      <c r="T10" s="80"/>
      <c r="U10" s="26" t="s">
        <v>27</v>
      </c>
      <c r="V10" s="74" t="s">
        <v>11</v>
      </c>
      <c r="W10" s="74" t="s">
        <v>12</v>
      </c>
      <c r="X10" s="74" t="s">
        <v>13</v>
      </c>
      <c r="Y10" s="78" t="s">
        <v>14</v>
      </c>
      <c r="Z10" s="78"/>
      <c r="AA10" s="77" t="s">
        <v>28</v>
      </c>
      <c r="AB10" s="77" t="s">
        <v>15</v>
      </c>
      <c r="AC10" s="77" t="s">
        <v>16</v>
      </c>
      <c r="AD10" s="77" t="s">
        <v>17</v>
      </c>
      <c r="AE10" s="77" t="s">
        <v>18</v>
      </c>
      <c r="AF10" s="27" t="s">
        <v>19</v>
      </c>
      <c r="AG10" s="74" t="s">
        <v>20</v>
      </c>
      <c r="AH10" s="74" t="s">
        <v>21</v>
      </c>
      <c r="AI10" s="74" t="s">
        <v>22</v>
      </c>
    </row>
    <row r="11" spans="2:36" s="2" customFormat="1" ht="66.75" customHeight="1" x14ac:dyDescent="0.2">
      <c r="B11" s="101"/>
      <c r="C11" s="64"/>
      <c r="D11" s="74"/>
      <c r="E11" s="74"/>
      <c r="F11" s="72" t="s">
        <v>26</v>
      </c>
      <c r="G11" s="72" t="s">
        <v>30</v>
      </c>
      <c r="H11" s="72" t="s">
        <v>31</v>
      </c>
      <c r="I11" s="72" t="s">
        <v>26</v>
      </c>
      <c r="J11" s="72" t="s">
        <v>30</v>
      </c>
      <c r="K11" s="72" t="s">
        <v>31</v>
      </c>
      <c r="L11" s="72" t="s">
        <v>26</v>
      </c>
      <c r="M11" s="72" t="s">
        <v>30</v>
      </c>
      <c r="N11" s="72" t="s">
        <v>31</v>
      </c>
      <c r="O11" s="72" t="s">
        <v>26</v>
      </c>
      <c r="P11" s="72" t="s">
        <v>30</v>
      </c>
      <c r="Q11" s="72" t="s">
        <v>31</v>
      </c>
      <c r="R11" s="72" t="s">
        <v>26</v>
      </c>
      <c r="S11" s="72" t="s">
        <v>30</v>
      </c>
      <c r="T11" s="72" t="s">
        <v>31</v>
      </c>
      <c r="U11" s="79">
        <f>SUM(U13:U18)</f>
        <v>0</v>
      </c>
      <c r="V11" s="74"/>
      <c r="W11" s="74"/>
      <c r="X11" s="74"/>
      <c r="Y11" s="28" t="s">
        <v>23</v>
      </c>
      <c r="Z11" s="28" t="s">
        <v>24</v>
      </c>
      <c r="AA11" s="77"/>
      <c r="AB11" s="77"/>
      <c r="AC11" s="77"/>
      <c r="AD11" s="77"/>
      <c r="AE11" s="77"/>
      <c r="AF11" s="74" t="s">
        <v>25</v>
      </c>
      <c r="AG11" s="74"/>
      <c r="AH11" s="74"/>
      <c r="AI11" s="74"/>
    </row>
    <row r="12" spans="2:36" s="2" customFormat="1" ht="54.75" customHeight="1" x14ac:dyDescent="0.2">
      <c r="B12" s="102"/>
      <c r="C12" s="65"/>
      <c r="D12" s="75"/>
      <c r="E12" s="75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5"/>
      <c r="W12" s="75"/>
      <c r="X12" s="75"/>
      <c r="Y12" s="29" t="s">
        <v>29</v>
      </c>
      <c r="Z12" s="29" t="s">
        <v>24</v>
      </c>
      <c r="AA12" s="75"/>
      <c r="AB12" s="75"/>
      <c r="AC12" s="75"/>
      <c r="AD12" s="75"/>
      <c r="AE12" s="75"/>
      <c r="AF12" s="75"/>
      <c r="AG12" s="75"/>
      <c r="AH12" s="75"/>
      <c r="AI12" s="75"/>
    </row>
    <row r="13" spans="2:36" s="1" customFormat="1" ht="125.25" customHeight="1" x14ac:dyDescent="0.2">
      <c r="B13" s="36">
        <v>1</v>
      </c>
      <c r="C13" s="19" t="s">
        <v>87</v>
      </c>
      <c r="D13" s="19" t="s">
        <v>52</v>
      </c>
      <c r="E13" s="6">
        <v>0.33</v>
      </c>
      <c r="F13" s="20">
        <v>8</v>
      </c>
      <c r="G13" s="20"/>
      <c r="H13" s="51">
        <f>IF(ISERROR(G13/F13),"",(G13/F13))</f>
        <v>0</v>
      </c>
      <c r="I13" s="20">
        <v>8</v>
      </c>
      <c r="J13" s="20"/>
      <c r="K13" s="51">
        <f t="shared" ref="K13:K18" si="0">IF(ISERROR(J13/I13),"",(J13/I13))</f>
        <v>0</v>
      </c>
      <c r="L13" s="20">
        <v>8</v>
      </c>
      <c r="M13" s="20"/>
      <c r="N13" s="51">
        <f t="shared" ref="N13:N18" si="1">IF(ISERROR(M13/L13),"",(M13/L13))</f>
        <v>0</v>
      </c>
      <c r="O13" s="20">
        <v>9</v>
      </c>
      <c r="P13" s="20"/>
      <c r="Q13" s="51">
        <f>IF(ISERROR(P13/O13),"",(P13/O13))</f>
        <v>0</v>
      </c>
      <c r="R13" s="33">
        <f>SUM(F13,I13,L13,O13)</f>
        <v>33</v>
      </c>
      <c r="S13" s="33">
        <f>SUM(G13,J13,M13,P13)</f>
        <v>0</v>
      </c>
      <c r="T13" s="52">
        <f>IF((IF(ISERROR(S13/R13),0,(S13/R13)))&gt;1,1,(IF(ISERROR(S13/R13),0,(S13/R13))))</f>
        <v>0</v>
      </c>
      <c r="U13" s="34">
        <f>T13*E13</f>
        <v>0</v>
      </c>
      <c r="V13" s="9" t="s">
        <v>91</v>
      </c>
      <c r="W13" s="9" t="s">
        <v>92</v>
      </c>
      <c r="X13" s="10" t="s">
        <v>56</v>
      </c>
      <c r="Y13" s="21" t="s">
        <v>57</v>
      </c>
      <c r="Z13" s="21" t="s">
        <v>90</v>
      </c>
      <c r="AA13" s="10" t="s">
        <v>58</v>
      </c>
      <c r="AB13" s="10" t="s">
        <v>59</v>
      </c>
      <c r="AC13" s="10" t="s">
        <v>60</v>
      </c>
      <c r="AD13" s="10" t="s">
        <v>69</v>
      </c>
      <c r="AE13" s="10" t="s">
        <v>70</v>
      </c>
      <c r="AF13" s="22" t="s">
        <v>84</v>
      </c>
      <c r="AG13" s="9"/>
      <c r="AH13" s="9" t="s">
        <v>63</v>
      </c>
      <c r="AI13" s="9" t="s">
        <v>62</v>
      </c>
    </row>
    <row r="14" spans="2:36" s="1" customFormat="1" ht="90" x14ac:dyDescent="0.2">
      <c r="B14" s="36">
        <v>2</v>
      </c>
      <c r="C14" s="19" t="s">
        <v>49</v>
      </c>
      <c r="D14" s="19" t="s">
        <v>53</v>
      </c>
      <c r="E14" s="6">
        <v>0.25</v>
      </c>
      <c r="F14" s="8">
        <v>8</v>
      </c>
      <c r="G14" s="20"/>
      <c r="H14" s="31">
        <f t="shared" ref="H14:H18" si="2">IF(ISERROR(G14/F14),"",(G14/F14))</f>
        <v>0</v>
      </c>
      <c r="I14" s="8">
        <v>5</v>
      </c>
      <c r="J14" s="7"/>
      <c r="K14" s="31">
        <f t="shared" si="0"/>
        <v>0</v>
      </c>
      <c r="L14" s="8">
        <v>6</v>
      </c>
      <c r="M14" s="7"/>
      <c r="N14" s="31">
        <f t="shared" si="1"/>
        <v>0</v>
      </c>
      <c r="O14" s="8">
        <v>6</v>
      </c>
      <c r="P14" s="7"/>
      <c r="Q14" s="31">
        <f t="shared" ref="Q14:Q18" si="3">IF(ISERROR(P14/O14),"",(P14/O14))</f>
        <v>0</v>
      </c>
      <c r="R14" s="33">
        <f t="shared" ref="R14:R17" si="4">SUM(F14,I14,L14,O14)</f>
        <v>25</v>
      </c>
      <c r="S14" s="33">
        <f t="shared" ref="S14:S17" si="5">SUM(G14,J14,M14,P14)</f>
        <v>0</v>
      </c>
      <c r="T14" s="34">
        <f t="shared" ref="T14:T17" si="6">IF((IF(ISERROR(S14/R14),0,(S14/R14)))&gt;1,1,(IF(ISERROR(S14/R14),0,(S14/R14))))</f>
        <v>0</v>
      </c>
      <c r="U14" s="34">
        <f t="shared" ref="U14:U17" si="7">T14*E14</f>
        <v>0</v>
      </c>
      <c r="V14" s="9" t="s">
        <v>88</v>
      </c>
      <c r="W14" s="9" t="s">
        <v>64</v>
      </c>
      <c r="X14" s="10" t="s">
        <v>65</v>
      </c>
      <c r="Y14" s="21" t="s">
        <v>66</v>
      </c>
      <c r="Z14" s="21" t="s">
        <v>67</v>
      </c>
      <c r="AA14" s="10" t="s">
        <v>68</v>
      </c>
      <c r="AB14" s="10" t="s">
        <v>81</v>
      </c>
      <c r="AC14" s="10" t="s">
        <v>60</v>
      </c>
      <c r="AD14" s="10" t="s">
        <v>69</v>
      </c>
      <c r="AE14" s="10" t="s">
        <v>70</v>
      </c>
      <c r="AF14" s="22" t="s">
        <v>84</v>
      </c>
      <c r="AG14" s="9"/>
      <c r="AH14" s="9" t="s">
        <v>95</v>
      </c>
      <c r="AI14" s="9" t="s">
        <v>71</v>
      </c>
    </row>
    <row r="15" spans="2:36" s="1" customFormat="1" ht="68.25" x14ac:dyDescent="0.2">
      <c r="B15" s="36">
        <v>3</v>
      </c>
      <c r="C15" s="19" t="s">
        <v>54</v>
      </c>
      <c r="D15" s="19" t="s">
        <v>55</v>
      </c>
      <c r="E15" s="6">
        <v>0.14000000000000001</v>
      </c>
      <c r="F15" s="8">
        <v>4</v>
      </c>
      <c r="G15" s="20"/>
      <c r="H15" s="31">
        <f t="shared" si="2"/>
        <v>0</v>
      </c>
      <c r="I15" s="8">
        <v>3</v>
      </c>
      <c r="J15" s="7"/>
      <c r="K15" s="31">
        <f t="shared" si="0"/>
        <v>0</v>
      </c>
      <c r="L15" s="8">
        <v>4</v>
      </c>
      <c r="M15" s="7"/>
      <c r="N15" s="31">
        <f t="shared" si="1"/>
        <v>0</v>
      </c>
      <c r="O15" s="8">
        <v>3</v>
      </c>
      <c r="P15" s="7"/>
      <c r="Q15" s="31">
        <f t="shared" si="3"/>
        <v>0</v>
      </c>
      <c r="R15" s="33">
        <f t="shared" si="4"/>
        <v>14</v>
      </c>
      <c r="S15" s="33">
        <f t="shared" si="5"/>
        <v>0</v>
      </c>
      <c r="T15" s="34">
        <f t="shared" si="6"/>
        <v>0</v>
      </c>
      <c r="U15" s="34">
        <f t="shared" si="7"/>
        <v>0</v>
      </c>
      <c r="V15" s="9" t="s">
        <v>72</v>
      </c>
      <c r="W15" s="9" t="s">
        <v>89</v>
      </c>
      <c r="X15" s="10" t="s">
        <v>73</v>
      </c>
      <c r="Y15" s="21" t="s">
        <v>74</v>
      </c>
      <c r="Z15" s="21" t="s">
        <v>75</v>
      </c>
      <c r="AA15" s="10" t="s">
        <v>68</v>
      </c>
      <c r="AB15" s="10" t="s">
        <v>80</v>
      </c>
      <c r="AC15" s="10" t="s">
        <v>76</v>
      </c>
      <c r="AD15" s="10" t="s">
        <v>69</v>
      </c>
      <c r="AE15" s="10" t="s">
        <v>61</v>
      </c>
      <c r="AF15" s="22" t="s">
        <v>84</v>
      </c>
      <c r="AG15" s="9"/>
      <c r="AH15" s="9" t="s">
        <v>94</v>
      </c>
      <c r="AI15" s="9" t="s">
        <v>62</v>
      </c>
    </row>
    <row r="16" spans="2:36" s="1" customFormat="1" ht="51.75" x14ac:dyDescent="0.2">
      <c r="B16" s="57">
        <v>4</v>
      </c>
      <c r="C16" s="59" t="s">
        <v>99</v>
      </c>
      <c r="D16" s="59" t="s">
        <v>85</v>
      </c>
      <c r="E16" s="61">
        <v>0.28000000000000003</v>
      </c>
      <c r="F16" s="53">
        <v>7</v>
      </c>
      <c r="G16" s="53"/>
      <c r="H16" s="55">
        <f t="shared" ref="H16" si="8">IF(ISERROR(G16/F16),"",(G16/F16))</f>
        <v>0</v>
      </c>
      <c r="I16" s="53">
        <v>7</v>
      </c>
      <c r="J16" s="53"/>
      <c r="K16" s="55">
        <f t="shared" ref="K16" si="9">IF(ISERROR(J16/I16),"",(J16/I16))</f>
        <v>0</v>
      </c>
      <c r="L16" s="53">
        <v>7</v>
      </c>
      <c r="M16" s="53"/>
      <c r="N16" s="55">
        <f t="shared" ref="N16" si="10">IF(ISERROR(M16/L16),"",(M16/L16))</f>
        <v>0</v>
      </c>
      <c r="O16" s="53">
        <v>7</v>
      </c>
      <c r="P16" s="53"/>
      <c r="Q16" s="55">
        <f t="shared" ref="Q16" si="11">IF(ISERROR(P16/O16),"",(P16/O16))</f>
        <v>0</v>
      </c>
      <c r="R16" s="53">
        <f t="shared" ref="R16" si="12">SUM(F16,I16,L16,O16)</f>
        <v>28</v>
      </c>
      <c r="S16" s="53">
        <f t="shared" ref="S16" si="13">SUM(G16,J16,M16,P16)</f>
        <v>0</v>
      </c>
      <c r="T16" s="55">
        <f t="shared" ref="T16" si="14">IF((IF(ISERROR(S16/R16),0,(S16/R16)))&gt;1,1,(IF(ISERROR(S16/R16),0,(S16/R16))))</f>
        <v>0</v>
      </c>
      <c r="U16" s="53">
        <f t="shared" ref="U16" si="15">T16*E16</f>
        <v>0</v>
      </c>
      <c r="V16" s="9" t="s">
        <v>78</v>
      </c>
      <c r="W16" s="19" t="s">
        <v>97</v>
      </c>
      <c r="X16" s="10" t="s">
        <v>79</v>
      </c>
      <c r="Y16" s="21" t="s">
        <v>83</v>
      </c>
      <c r="Z16" s="21" t="s">
        <v>90</v>
      </c>
      <c r="AA16" s="10" t="s">
        <v>58</v>
      </c>
      <c r="AB16" s="10" t="s">
        <v>82</v>
      </c>
      <c r="AC16" s="10" t="s">
        <v>60</v>
      </c>
      <c r="AD16" s="10" t="s">
        <v>69</v>
      </c>
      <c r="AE16" s="10" t="s">
        <v>70</v>
      </c>
      <c r="AF16" s="22" t="s">
        <v>84</v>
      </c>
      <c r="AG16" s="9"/>
      <c r="AH16" s="9" t="s">
        <v>77</v>
      </c>
      <c r="AI16" s="9" t="s">
        <v>62</v>
      </c>
    </row>
    <row r="17" spans="2:36" s="1" customFormat="1" ht="86.25" x14ac:dyDescent="0.2">
      <c r="B17" s="58"/>
      <c r="C17" s="60"/>
      <c r="D17" s="60" t="s">
        <v>85</v>
      </c>
      <c r="E17" s="62"/>
      <c r="F17" s="54"/>
      <c r="G17" s="54"/>
      <c r="H17" s="56"/>
      <c r="I17" s="54"/>
      <c r="J17" s="54"/>
      <c r="K17" s="56" t="str">
        <f t="shared" si="0"/>
        <v/>
      </c>
      <c r="L17" s="54"/>
      <c r="M17" s="54"/>
      <c r="N17" s="56" t="str">
        <f t="shared" si="1"/>
        <v/>
      </c>
      <c r="O17" s="54"/>
      <c r="P17" s="54"/>
      <c r="Q17" s="56" t="str">
        <f t="shared" si="3"/>
        <v/>
      </c>
      <c r="R17" s="54">
        <f t="shared" si="4"/>
        <v>0</v>
      </c>
      <c r="S17" s="54">
        <f t="shared" si="5"/>
        <v>0</v>
      </c>
      <c r="T17" s="56">
        <f t="shared" si="6"/>
        <v>0</v>
      </c>
      <c r="U17" s="54">
        <f t="shared" si="7"/>
        <v>0</v>
      </c>
      <c r="V17" s="9" t="s">
        <v>93</v>
      </c>
      <c r="W17" s="9" t="s">
        <v>96</v>
      </c>
      <c r="X17" s="10" t="s">
        <v>79</v>
      </c>
      <c r="Y17" s="21" t="s">
        <v>57</v>
      </c>
      <c r="Z17" s="21" t="s">
        <v>90</v>
      </c>
      <c r="AA17" s="10" t="s">
        <v>58</v>
      </c>
      <c r="AB17" s="10" t="s">
        <v>82</v>
      </c>
      <c r="AC17" s="10" t="s">
        <v>60</v>
      </c>
      <c r="AD17" s="10" t="s">
        <v>69</v>
      </c>
      <c r="AE17" s="10" t="s">
        <v>70</v>
      </c>
      <c r="AF17" s="22" t="s">
        <v>84</v>
      </c>
      <c r="AG17" s="9"/>
      <c r="AH17" s="9" t="s">
        <v>77</v>
      </c>
      <c r="AI17" s="9" t="s">
        <v>62</v>
      </c>
    </row>
    <row r="18" spans="2:36" s="1" customFormat="1" ht="13.5" thickBot="1" x14ac:dyDescent="0.25">
      <c r="B18" s="37"/>
      <c r="C18" s="23"/>
      <c r="D18" s="23"/>
      <c r="E18" s="11"/>
      <c r="F18" s="17">
        <f>SUM(F13:F17)</f>
        <v>27</v>
      </c>
      <c r="G18" s="24"/>
      <c r="H18" s="30">
        <f t="shared" si="2"/>
        <v>0</v>
      </c>
      <c r="I18" s="17">
        <f>SUM(I13:I17)</f>
        <v>23</v>
      </c>
      <c r="J18" s="24"/>
      <c r="K18" s="30">
        <f t="shared" si="0"/>
        <v>0</v>
      </c>
      <c r="L18" s="17">
        <f>SUM(L13:L17)</f>
        <v>25</v>
      </c>
      <c r="M18" s="24"/>
      <c r="N18" s="30">
        <f t="shared" si="1"/>
        <v>0</v>
      </c>
      <c r="O18" s="17">
        <f>SUM(O13:O17)</f>
        <v>25</v>
      </c>
      <c r="P18" s="24"/>
      <c r="Q18" s="30">
        <f t="shared" si="3"/>
        <v>0</v>
      </c>
      <c r="R18" s="17">
        <f>SUM(F18,I18,L18,O18)</f>
        <v>100</v>
      </c>
      <c r="S18" s="33">
        <f t="shared" ref="S18" si="16">SUM(G18,J18,M18,P18)</f>
        <v>0</v>
      </c>
      <c r="T18" s="34">
        <f t="shared" ref="T18" si="17">IF((IF(ISERROR(S18/R18),0,(S18/R18)))&gt;1,1,(IF(ISERROR(S18/R18),0,(S18/R18))))</f>
        <v>0</v>
      </c>
      <c r="U18" s="34">
        <f t="shared" ref="U18" si="18">T18*E18</f>
        <v>0</v>
      </c>
      <c r="V18" s="17"/>
      <c r="W18" s="17"/>
      <c r="X18" s="12"/>
      <c r="Y18" s="35"/>
      <c r="Z18" s="35"/>
      <c r="AA18" s="12"/>
      <c r="AB18" s="17"/>
      <c r="AC18" s="12"/>
      <c r="AD18" s="12"/>
      <c r="AE18" s="12"/>
      <c r="AF18" s="25"/>
      <c r="AG18" s="17"/>
      <c r="AH18" s="17"/>
      <c r="AI18" s="17"/>
    </row>
    <row r="19" spans="2:36" s="3" customFormat="1" ht="18" customHeight="1" thickBot="1" x14ac:dyDescent="0.25">
      <c r="D19" s="1"/>
      <c r="E19" s="38">
        <f>SUM(E13:E18)</f>
        <v>1</v>
      </c>
      <c r="F19" s="50"/>
      <c r="G19" s="1"/>
      <c r="H19" s="32"/>
      <c r="I19" s="1"/>
      <c r="J19" s="1"/>
      <c r="K19" s="32"/>
      <c r="L19" s="1"/>
      <c r="M19" s="1"/>
      <c r="N19" s="32"/>
      <c r="O19" s="1"/>
      <c r="P19" s="1"/>
      <c r="Q19" s="32"/>
      <c r="R19" s="32"/>
      <c r="S19" s="32"/>
      <c r="T19" s="32"/>
      <c r="U19" s="32"/>
      <c r="V19" s="1"/>
      <c r="W19" s="1"/>
      <c r="X19" s="1"/>
      <c r="Y19" s="1"/>
      <c r="Z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2:36" s="3" customFormat="1" ht="11.65" customHeight="1" x14ac:dyDescent="0.2">
      <c r="D20" s="1"/>
      <c r="E20" s="4"/>
      <c r="F20" s="1"/>
      <c r="G20" s="1"/>
      <c r="H20" s="32"/>
      <c r="I20" s="1"/>
      <c r="J20" s="1"/>
      <c r="K20" s="32"/>
      <c r="L20" s="1"/>
      <c r="M20" s="1"/>
      <c r="N20" s="32"/>
      <c r="O20" s="1"/>
      <c r="P20" s="1"/>
      <c r="Q20" s="32"/>
      <c r="R20" s="32"/>
      <c r="S20" s="32"/>
      <c r="T20" s="32"/>
      <c r="U20" s="32"/>
      <c r="V20" s="1"/>
      <c r="W20" s="1"/>
      <c r="X20" s="1"/>
      <c r="Y20" s="1"/>
      <c r="Z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2:36" s="3" customFormat="1" ht="11.65" customHeight="1" x14ac:dyDescent="0.2">
      <c r="D21" s="5"/>
      <c r="E21" s="4"/>
      <c r="F21" s="1"/>
      <c r="G21" s="1"/>
      <c r="H21" s="32"/>
      <c r="I21" s="1"/>
      <c r="J21" s="1"/>
      <c r="K21" s="32"/>
      <c r="L21" s="1"/>
      <c r="M21" s="1"/>
      <c r="N21" s="32"/>
      <c r="O21" s="1"/>
      <c r="P21" s="1"/>
      <c r="Q21" s="32"/>
      <c r="R21" s="32"/>
      <c r="S21" s="32"/>
      <c r="T21" s="32"/>
      <c r="U21" s="32"/>
      <c r="V21" s="1"/>
      <c r="W21" s="1"/>
      <c r="X21" s="1"/>
      <c r="Y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 s="3" customFormat="1" ht="11.65" customHeight="1" x14ac:dyDescent="0.2">
      <c r="D22" s="1"/>
      <c r="E22" s="4"/>
      <c r="F22" s="1"/>
      <c r="G22" s="1"/>
      <c r="H22" s="32"/>
      <c r="I22" s="1"/>
      <c r="J22" s="1"/>
      <c r="K22" s="32"/>
      <c r="L22" s="1"/>
      <c r="M22" s="1"/>
      <c r="N22" s="32"/>
      <c r="O22" s="1"/>
      <c r="P22" s="1"/>
      <c r="Q22" s="32"/>
      <c r="R22" s="32"/>
      <c r="S22" s="32"/>
      <c r="T22" s="32"/>
      <c r="U22" s="32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s="3" customFormat="1" ht="11.65" customHeight="1" x14ac:dyDescent="0.2">
      <c r="D23" s="1"/>
      <c r="E23" s="4"/>
      <c r="F23" s="1"/>
      <c r="G23" s="1"/>
      <c r="H23" s="32"/>
      <c r="I23" s="1"/>
      <c r="J23" s="1"/>
      <c r="K23" s="32"/>
      <c r="L23" s="1"/>
      <c r="M23" s="1"/>
      <c r="N23" s="32"/>
      <c r="O23" s="1"/>
      <c r="P23" s="1"/>
      <c r="Q23" s="32"/>
      <c r="R23" s="32"/>
      <c r="S23" s="32"/>
      <c r="T23" s="32"/>
      <c r="U23" s="32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s="3" customFormat="1" ht="11.65" customHeight="1" x14ac:dyDescent="0.2">
      <c r="D24" s="1"/>
      <c r="E24" s="4"/>
      <c r="F24" s="1"/>
      <c r="G24" s="1"/>
      <c r="H24" s="32"/>
      <c r="I24" s="1"/>
      <c r="J24" s="1"/>
      <c r="K24" s="32"/>
      <c r="L24" s="1"/>
      <c r="M24" s="1"/>
      <c r="N24" s="32"/>
      <c r="O24" s="1"/>
      <c r="P24" s="1"/>
      <c r="Q24" s="32"/>
      <c r="R24" s="32"/>
      <c r="S24" s="32"/>
      <c r="T24" s="32"/>
      <c r="U24" s="32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s="3" customFormat="1" ht="11.65" customHeight="1" x14ac:dyDescent="0.2">
      <c r="D25" s="1"/>
      <c r="E25" s="4"/>
      <c r="F25" s="1"/>
      <c r="G25" s="1"/>
      <c r="H25" s="32"/>
      <c r="I25" s="1"/>
      <c r="J25" s="1"/>
      <c r="K25" s="32"/>
      <c r="L25" s="1"/>
      <c r="M25" s="1"/>
      <c r="N25" s="32"/>
      <c r="O25" s="1"/>
      <c r="P25" s="1"/>
      <c r="Q25" s="32"/>
      <c r="R25" s="32"/>
      <c r="S25" s="32"/>
      <c r="T25" s="32"/>
      <c r="U25" s="32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s="3" customFormat="1" ht="11.65" customHeight="1" x14ac:dyDescent="0.2">
      <c r="D26" s="1"/>
      <c r="E26" s="4"/>
      <c r="F26" s="1"/>
      <c r="G26" s="1"/>
      <c r="H26" s="32"/>
      <c r="I26" s="1"/>
      <c r="J26" s="1"/>
      <c r="K26" s="32"/>
      <c r="L26" s="1"/>
      <c r="M26" s="1"/>
      <c r="N26" s="32"/>
      <c r="O26" s="1"/>
      <c r="P26" s="1"/>
      <c r="Q26" s="32"/>
      <c r="R26" s="32"/>
      <c r="S26" s="32"/>
      <c r="T26" s="32"/>
      <c r="U26" s="32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s="3" customFormat="1" ht="11.65" customHeight="1" x14ac:dyDescent="0.2">
      <c r="D27" s="1"/>
      <c r="E27" s="4"/>
      <c r="F27" s="1"/>
      <c r="G27" s="1"/>
      <c r="H27" s="32"/>
      <c r="I27" s="1"/>
      <c r="J27" s="1"/>
      <c r="K27" s="32"/>
      <c r="L27" s="1"/>
      <c r="M27" s="1"/>
      <c r="N27" s="32"/>
      <c r="O27" s="1"/>
      <c r="P27" s="1"/>
      <c r="Q27" s="32"/>
      <c r="R27" s="32"/>
      <c r="S27" s="32"/>
      <c r="T27" s="32"/>
      <c r="U27" s="32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s="3" customFormat="1" ht="14.1" customHeight="1" x14ac:dyDescent="0.2">
      <c r="D28" s="1"/>
      <c r="E28" s="4"/>
      <c r="F28" s="1"/>
      <c r="G28" s="1"/>
      <c r="H28" s="32"/>
      <c r="I28" s="1"/>
      <c r="J28" s="1"/>
      <c r="K28" s="32"/>
      <c r="L28" s="1"/>
      <c r="M28" s="1"/>
      <c r="N28" s="32"/>
      <c r="O28" s="1"/>
      <c r="P28" s="1"/>
      <c r="Q28" s="32"/>
      <c r="R28" s="32"/>
      <c r="S28" s="32"/>
      <c r="T28" s="32"/>
      <c r="U28" s="32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s="3" customFormat="1" ht="11.65" customHeight="1" x14ac:dyDescent="0.2">
      <c r="D29" s="18"/>
      <c r="E29" s="4"/>
      <c r="F29" s="1"/>
      <c r="G29" s="1"/>
      <c r="H29" s="32"/>
      <c r="I29" s="1"/>
      <c r="J29" s="1"/>
      <c r="K29" s="32"/>
      <c r="L29" s="1"/>
      <c r="M29" s="1"/>
      <c r="N29" s="32"/>
      <c r="O29" s="1"/>
      <c r="P29" s="1"/>
      <c r="Q29" s="32"/>
      <c r="R29" s="32"/>
      <c r="S29" s="32"/>
      <c r="T29" s="32"/>
      <c r="U29" s="32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s="3" customFormat="1" ht="11.65" customHeight="1" x14ac:dyDescent="0.2">
      <c r="D30" s="1"/>
      <c r="E30" s="4"/>
      <c r="F30" s="1"/>
      <c r="G30" s="1"/>
      <c r="H30" s="32"/>
      <c r="I30" s="1"/>
      <c r="J30" s="1"/>
      <c r="K30" s="32"/>
      <c r="L30" s="1"/>
      <c r="M30" s="1"/>
      <c r="N30" s="32"/>
      <c r="O30" s="1"/>
      <c r="P30" s="1"/>
      <c r="Q30" s="32"/>
      <c r="R30" s="32"/>
      <c r="S30" s="32"/>
      <c r="T30" s="32"/>
      <c r="U30" s="32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s="3" customFormat="1" ht="11.65" customHeight="1" x14ac:dyDescent="0.2">
      <c r="D31" s="1"/>
      <c r="E31" s="4"/>
      <c r="F31" s="1"/>
      <c r="G31" s="1"/>
      <c r="H31" s="32"/>
      <c r="I31" s="1"/>
      <c r="J31" s="1"/>
      <c r="K31" s="32"/>
      <c r="L31" s="1"/>
      <c r="M31" s="1"/>
      <c r="N31" s="32"/>
      <c r="O31" s="1"/>
      <c r="P31" s="1"/>
      <c r="Q31" s="32"/>
      <c r="R31" s="32"/>
      <c r="S31" s="32"/>
      <c r="T31" s="32"/>
      <c r="U31" s="32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s="3" customFormat="1" ht="11.65" customHeight="1" x14ac:dyDescent="0.2">
      <c r="D32" s="1"/>
      <c r="E32" s="4"/>
      <c r="F32" s="1"/>
      <c r="G32" s="1"/>
      <c r="H32" s="32"/>
      <c r="I32" s="1"/>
      <c r="J32" s="1"/>
      <c r="K32" s="32"/>
      <c r="L32" s="1"/>
      <c r="M32" s="1"/>
      <c r="N32" s="32"/>
      <c r="O32" s="1"/>
      <c r="P32" s="1"/>
      <c r="Q32" s="32"/>
      <c r="R32" s="32"/>
      <c r="S32" s="32"/>
      <c r="T32" s="32"/>
      <c r="U32" s="32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3" customFormat="1" ht="11.65" customHeight="1" x14ac:dyDescent="0.2">
      <c r="D33" s="1"/>
      <c r="E33" s="4"/>
      <c r="F33" s="1"/>
      <c r="G33" s="1"/>
      <c r="H33" s="32"/>
      <c r="I33" s="1"/>
      <c r="J33" s="1"/>
      <c r="K33" s="32"/>
      <c r="L33" s="1"/>
      <c r="M33" s="1"/>
      <c r="N33" s="32"/>
      <c r="O33" s="1"/>
      <c r="P33" s="1"/>
      <c r="Q33" s="32"/>
      <c r="R33" s="32"/>
      <c r="S33" s="32"/>
      <c r="T33" s="32"/>
      <c r="U33" s="32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3" customFormat="1" ht="12.6" customHeight="1" x14ac:dyDescent="0.2">
      <c r="D34" s="1"/>
      <c r="E34" s="4"/>
      <c r="F34" s="1"/>
      <c r="G34" s="1"/>
      <c r="H34" s="32"/>
      <c r="I34" s="1"/>
      <c r="J34" s="1"/>
      <c r="K34" s="32"/>
      <c r="L34" s="1"/>
      <c r="M34" s="1"/>
      <c r="N34" s="32"/>
      <c r="O34" s="1"/>
      <c r="P34" s="1"/>
      <c r="Q34" s="32"/>
      <c r="R34" s="32"/>
      <c r="S34" s="32"/>
      <c r="T34" s="32"/>
      <c r="U34" s="32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3" customFormat="1" ht="12.6" customHeight="1" x14ac:dyDescent="0.2">
      <c r="D35" s="1"/>
      <c r="E35" s="4"/>
      <c r="F35" s="1"/>
      <c r="G35" s="1"/>
      <c r="H35" s="32"/>
      <c r="I35" s="1"/>
      <c r="J35" s="1"/>
      <c r="K35" s="32"/>
      <c r="L35" s="1"/>
      <c r="M35" s="1"/>
      <c r="N35" s="32"/>
      <c r="O35" s="1"/>
      <c r="P35" s="1"/>
      <c r="Q35" s="32"/>
      <c r="R35" s="32"/>
      <c r="S35" s="32"/>
      <c r="T35" s="32"/>
      <c r="U35" s="32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3" customFormat="1" ht="11.65" customHeight="1" x14ac:dyDescent="0.2">
      <c r="D36" s="1"/>
      <c r="E36" s="4"/>
      <c r="F36" s="1"/>
      <c r="G36" s="1"/>
      <c r="H36" s="32"/>
      <c r="I36" s="1"/>
      <c r="J36" s="1"/>
      <c r="K36" s="32"/>
      <c r="L36" s="1"/>
      <c r="M36" s="1"/>
      <c r="N36" s="32"/>
      <c r="O36" s="1"/>
      <c r="P36" s="1"/>
      <c r="Q36" s="32"/>
      <c r="R36" s="32"/>
      <c r="S36" s="32"/>
      <c r="T36" s="32"/>
      <c r="U36" s="32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3" customFormat="1" ht="11.65" customHeight="1" x14ac:dyDescent="0.2">
      <c r="D37" s="1"/>
      <c r="E37" s="4"/>
      <c r="F37" s="1"/>
      <c r="G37" s="1"/>
      <c r="H37" s="32"/>
      <c r="I37" s="1"/>
      <c r="J37" s="1"/>
      <c r="K37" s="32"/>
      <c r="L37" s="1"/>
      <c r="M37" s="1"/>
      <c r="N37" s="32"/>
      <c r="O37" s="1"/>
      <c r="P37" s="1"/>
      <c r="Q37" s="32"/>
      <c r="R37" s="32"/>
      <c r="S37" s="32"/>
      <c r="T37" s="32"/>
      <c r="U37" s="32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3" customFormat="1" ht="14.1" customHeight="1" x14ac:dyDescent="0.2">
      <c r="D38" s="1"/>
      <c r="E38" s="1"/>
      <c r="F38" s="1"/>
      <c r="G38" s="1"/>
      <c r="H38" s="32"/>
      <c r="I38" s="1"/>
      <c r="J38" s="1"/>
      <c r="K38" s="32"/>
      <c r="L38" s="1"/>
      <c r="M38" s="1"/>
      <c r="N38" s="32"/>
      <c r="O38" s="1"/>
      <c r="P38" s="1"/>
      <c r="Q38" s="32"/>
      <c r="R38" s="32"/>
      <c r="S38" s="32"/>
      <c r="T38" s="32"/>
      <c r="U38" s="32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3" customFormat="1" ht="11.65" customHeight="1" x14ac:dyDescent="0.2">
      <c r="D39" s="1"/>
      <c r="E39" s="1"/>
      <c r="F39" s="1"/>
      <c r="G39" s="1"/>
      <c r="H39" s="32"/>
      <c r="I39" s="1"/>
      <c r="J39" s="1"/>
      <c r="K39" s="32"/>
      <c r="L39" s="1"/>
      <c r="M39" s="1"/>
      <c r="N39" s="32"/>
      <c r="O39" s="1"/>
      <c r="P39" s="1"/>
      <c r="Q39" s="32"/>
      <c r="R39" s="32"/>
      <c r="S39" s="32"/>
      <c r="T39" s="32"/>
      <c r="U39" s="32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4:36" s="3" customFormat="1" ht="11.65" customHeight="1" x14ac:dyDescent="0.2">
      <c r="D40" s="1"/>
      <c r="E40" s="1"/>
      <c r="F40" s="1"/>
      <c r="G40" s="1"/>
      <c r="H40" s="32"/>
      <c r="I40" s="1"/>
      <c r="J40" s="1"/>
      <c r="K40" s="32"/>
      <c r="L40" s="1"/>
      <c r="M40" s="1"/>
      <c r="N40" s="32"/>
      <c r="O40" s="1"/>
      <c r="P40" s="1"/>
      <c r="Q40" s="32"/>
      <c r="R40" s="32"/>
      <c r="S40" s="32"/>
      <c r="T40" s="32"/>
      <c r="U40" s="32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4:36" s="3" customFormat="1" ht="11.65" customHeight="1" x14ac:dyDescent="0.2">
      <c r="D41" s="1"/>
      <c r="E41" s="1"/>
      <c r="F41" s="1"/>
      <c r="G41" s="1"/>
      <c r="H41" s="32"/>
      <c r="I41" s="1"/>
      <c r="J41" s="1"/>
      <c r="K41" s="32"/>
      <c r="L41" s="1"/>
      <c r="M41" s="1"/>
      <c r="N41" s="32"/>
      <c r="O41" s="1"/>
      <c r="P41" s="1"/>
      <c r="Q41" s="32"/>
      <c r="R41" s="32"/>
      <c r="S41" s="32"/>
      <c r="T41" s="32"/>
      <c r="U41" s="32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</sheetData>
  <sheetProtection selectLockedCells="1"/>
  <mergeCells count="76"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  <mergeCell ref="B16:B17"/>
    <mergeCell ref="C16:C17"/>
    <mergeCell ref="D16:D17"/>
    <mergeCell ref="E16:E17"/>
    <mergeCell ref="F16:F17"/>
    <mergeCell ref="G16:G17"/>
    <mergeCell ref="H16:H17"/>
    <mergeCell ref="K16:K17"/>
    <mergeCell ref="N16:N17"/>
    <mergeCell ref="Q16:Q17"/>
    <mergeCell ref="U16:U17"/>
    <mergeCell ref="T16:T17"/>
    <mergeCell ref="I16:I17"/>
    <mergeCell ref="J16:J17"/>
    <mergeCell ref="L16:L17"/>
    <mergeCell ref="M16:M17"/>
    <mergeCell ref="O16:O17"/>
    <mergeCell ref="P16:P17"/>
    <mergeCell ref="R16:R17"/>
    <mergeCell ref="S16:S17"/>
  </mergeCells>
  <conditionalFormatting sqref="T13:T15 T18">
    <cfRule type="cellIs" dxfId="10" priority="43" stopIfTrue="1" operator="between">
      <formula>0.9</formula>
      <formula>1</formula>
    </cfRule>
    <cfRule type="cellIs" dxfId="9" priority="44" stopIfTrue="1" operator="between">
      <formula>0.7</formula>
      <formula>0.8999</formula>
    </cfRule>
    <cfRule type="cellIs" dxfId="8" priority="45" stopIfTrue="1" operator="between">
      <formula>0</formula>
      <formula>0.699</formula>
    </cfRule>
  </conditionalFormatting>
  <conditionalFormatting sqref="H13:H16 H18 K18 K13:K16 N18 N13:N16 Q18 Q13:Q16">
    <cfRule type="cellIs" dxfId="7" priority="46" stopIfTrue="1" operator="between">
      <formula>0.9</formula>
      <formula>1.05</formula>
    </cfRule>
    <cfRule type="cellIs" dxfId="6" priority="47" stopIfTrue="1" operator="between">
      <formula>0.7</formula>
      <formula>0.8999</formula>
    </cfRule>
    <cfRule type="cellIs" dxfId="5" priority="48" stopIfTrue="1" operator="between">
      <formula>0</formula>
      <formula>0.699</formula>
    </cfRule>
    <cfRule type="cellIs" dxfId="4" priority="49" stopIfTrue="1" operator="greaterThan">
      <formula>1.05</formula>
    </cfRule>
  </conditionalFormatting>
  <conditionalFormatting sqref="T16">
    <cfRule type="cellIs" dxfId="3" priority="1" stopIfTrue="1" operator="between">
      <formula>0.9</formula>
      <formula>1.05</formula>
    </cfRule>
    <cfRule type="cellIs" dxfId="2" priority="2" stopIfTrue="1" operator="between">
      <formula>0.7</formula>
      <formula>0.8999</formula>
    </cfRule>
    <cfRule type="cellIs" dxfId="1" priority="3" stopIfTrue="1" operator="between">
      <formula>0</formula>
      <formula>0.699</formula>
    </cfRule>
    <cfRule type="cellIs" dxfId="0" priority="4" stopIfTrue="1" operator="greaterThan">
      <formula>1.05</formula>
    </cfRule>
  </conditionalFormatting>
  <dataValidations count="6">
    <dataValidation type="list" operator="equal" allowBlank="1" showErrorMessage="1" sqref="AA19:AA41" xr:uid="{00000000-0002-0000-0000-000000000000}">
      <formula1>"Eficacia,Eficiencia,Efectividad,"</formula1>
      <formula2>0</formula2>
    </dataValidation>
    <dataValidation type="list" operator="equal" allowBlank="1" showErrorMessage="1" sqref="AF19:AF41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errorStyle="information" operator="equal" showInputMessage="1" showErrorMessage="1" error="Elija una Categoría" prompt="Elija una Categoría del menú desplegable" sqref="AG18" xr:uid="{00000000-0002-0000-0000-000001000000}">
      <formula1>NA()</formula1>
      <formula2>0</formula2>
    </dataValidation>
    <dataValidation type="list" operator="equal" allowBlank="1" showErrorMessage="1" sqref="AC13:AC41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41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41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zoomScale="90" zoomScaleNormal="90" workbookViewId="0">
      <selection activeCell="D11" sqref="D11"/>
    </sheetView>
  </sheetViews>
  <sheetFormatPr baseColWidth="10" defaultRowHeight="12.75" x14ac:dyDescent="0.2"/>
  <cols>
    <col min="1" max="1" width="11.140625" customWidth="1"/>
    <col min="2" max="2" width="33" customWidth="1"/>
    <col min="3" max="3" width="16.42578125" customWidth="1"/>
    <col min="4" max="4" width="59.7109375" customWidth="1"/>
    <col min="5" max="5" width="56.28515625" customWidth="1"/>
    <col min="6" max="6" width="58.42578125" customWidth="1"/>
    <col min="7" max="7" width="39.140625" customWidth="1"/>
  </cols>
  <sheetData>
    <row r="1" spans="1:7" ht="12.75" customHeight="1" x14ac:dyDescent="0.2">
      <c r="A1" s="129"/>
      <c r="B1" s="130"/>
      <c r="C1" s="121" t="s">
        <v>32</v>
      </c>
      <c r="D1" s="122"/>
      <c r="E1" s="122"/>
      <c r="F1" s="123"/>
      <c r="G1" s="39" t="s">
        <v>38</v>
      </c>
    </row>
    <row r="2" spans="1:7" ht="12.75" customHeight="1" x14ac:dyDescent="0.2">
      <c r="A2" s="131"/>
      <c r="B2" s="132"/>
      <c r="C2" s="124"/>
      <c r="D2" s="100"/>
      <c r="E2" s="100"/>
      <c r="F2" s="125"/>
      <c r="G2" s="40" t="s">
        <v>39</v>
      </c>
    </row>
    <row r="3" spans="1:7" ht="20.25" customHeight="1" x14ac:dyDescent="0.2">
      <c r="A3" s="131"/>
      <c r="B3" s="132"/>
      <c r="C3" s="124" t="s">
        <v>37</v>
      </c>
      <c r="D3" s="100"/>
      <c r="E3" s="100"/>
      <c r="F3" s="125"/>
      <c r="G3" s="41" t="s">
        <v>48</v>
      </c>
    </row>
    <row r="4" spans="1:7" ht="20.25" customHeight="1" thickBot="1" x14ac:dyDescent="0.25">
      <c r="A4" s="133"/>
      <c r="B4" s="134"/>
      <c r="C4" s="126" t="s">
        <v>86</v>
      </c>
      <c r="D4" s="127"/>
      <c r="E4" s="127"/>
      <c r="F4" s="128"/>
      <c r="G4" s="42" t="s">
        <v>40</v>
      </c>
    </row>
    <row r="5" spans="1:7" ht="30.75" customHeight="1" x14ac:dyDescent="0.2">
      <c r="A5" s="112" t="s">
        <v>33</v>
      </c>
      <c r="B5" s="113"/>
      <c r="C5" s="114"/>
      <c r="D5" s="115"/>
      <c r="E5" s="116"/>
      <c r="F5" s="116"/>
      <c r="G5" s="117"/>
    </row>
    <row r="6" spans="1:7" ht="32.25" customHeight="1" thickBot="1" x14ac:dyDescent="0.25">
      <c r="A6" s="109" t="s">
        <v>34</v>
      </c>
      <c r="B6" s="110"/>
      <c r="C6" s="111"/>
      <c r="D6" s="118"/>
      <c r="E6" s="119"/>
      <c r="F6" s="119"/>
      <c r="G6" s="120"/>
    </row>
    <row r="7" spans="1:7" ht="13.5" thickBot="1" x14ac:dyDescent="0.25"/>
    <row r="8" spans="1:7" ht="29.25" customHeight="1" x14ac:dyDescent="0.2">
      <c r="A8" s="13" t="s">
        <v>45</v>
      </c>
      <c r="B8" s="13" t="s">
        <v>47</v>
      </c>
      <c r="C8" s="13" t="s">
        <v>36</v>
      </c>
      <c r="D8" s="14" t="s">
        <v>44</v>
      </c>
      <c r="E8" s="15" t="s">
        <v>41</v>
      </c>
      <c r="F8" s="15" t="s">
        <v>42</v>
      </c>
      <c r="G8" s="15" t="s">
        <v>43</v>
      </c>
    </row>
    <row r="9" spans="1:7" x14ac:dyDescent="0.2">
      <c r="A9" s="106">
        <v>1</v>
      </c>
      <c r="B9" s="103" t="s">
        <v>87</v>
      </c>
      <c r="C9" s="103" t="s">
        <v>98</v>
      </c>
      <c r="D9" s="45"/>
      <c r="E9" s="47"/>
      <c r="F9" s="49"/>
      <c r="G9" s="103"/>
    </row>
    <row r="10" spans="1:7" x14ac:dyDescent="0.2">
      <c r="A10" s="107"/>
      <c r="B10" s="104"/>
      <c r="C10" s="104"/>
      <c r="D10" s="45"/>
      <c r="E10" s="45"/>
      <c r="F10" s="45"/>
      <c r="G10" s="104"/>
    </row>
    <row r="11" spans="1:7" x14ac:dyDescent="0.2">
      <c r="A11" s="107"/>
      <c r="B11" s="104"/>
      <c r="C11" s="104"/>
      <c r="D11" s="45"/>
      <c r="E11" s="45"/>
      <c r="F11" s="47"/>
      <c r="G11" s="104"/>
    </row>
    <row r="12" spans="1:7" x14ac:dyDescent="0.2">
      <c r="A12" s="107"/>
      <c r="B12" s="104"/>
      <c r="C12" s="104"/>
      <c r="D12" s="45"/>
      <c r="E12" s="47"/>
      <c r="F12" s="47"/>
      <c r="G12" s="104"/>
    </row>
    <row r="13" spans="1:7" x14ac:dyDescent="0.2">
      <c r="A13" s="107"/>
      <c r="B13" s="104"/>
      <c r="C13" s="104"/>
      <c r="D13" s="43"/>
      <c r="E13" s="43"/>
      <c r="F13" s="47"/>
      <c r="G13" s="104"/>
    </row>
    <row r="14" spans="1:7" x14ac:dyDescent="0.2">
      <c r="A14" s="107"/>
      <c r="B14" s="104"/>
      <c r="C14" s="104"/>
      <c r="D14" s="46"/>
      <c r="E14" s="43"/>
      <c r="F14" s="47"/>
      <c r="G14" s="104"/>
    </row>
    <row r="15" spans="1:7" x14ac:dyDescent="0.2">
      <c r="A15" s="107"/>
      <c r="B15" s="104"/>
      <c r="C15" s="104"/>
      <c r="D15" s="46"/>
      <c r="E15" s="43"/>
      <c r="F15" s="47"/>
      <c r="G15" s="104"/>
    </row>
    <row r="16" spans="1:7" x14ac:dyDescent="0.2">
      <c r="A16" s="107"/>
      <c r="B16" s="104"/>
      <c r="C16" s="104"/>
      <c r="D16" s="46"/>
      <c r="E16" s="46"/>
      <c r="F16" s="47"/>
      <c r="G16" s="104"/>
    </row>
    <row r="17" spans="1:7" x14ac:dyDescent="0.2">
      <c r="A17" s="108"/>
      <c r="B17" s="105"/>
      <c r="C17" s="105"/>
      <c r="D17" s="46"/>
      <c r="E17" s="46"/>
      <c r="F17" s="47"/>
      <c r="G17" s="105"/>
    </row>
    <row r="18" spans="1:7" ht="76.5" x14ac:dyDescent="0.2">
      <c r="A18" s="44">
        <v>2</v>
      </c>
      <c r="B18" s="43" t="s">
        <v>49</v>
      </c>
      <c r="C18" s="43" t="s">
        <v>53</v>
      </c>
      <c r="D18" s="43"/>
      <c r="E18" s="43"/>
      <c r="F18" s="48"/>
      <c r="G18" s="48"/>
    </row>
    <row r="19" spans="1:7" ht="38.25" x14ac:dyDescent="0.2">
      <c r="A19" s="44">
        <v>3</v>
      </c>
      <c r="B19" s="43" t="s">
        <v>54</v>
      </c>
      <c r="C19" s="43" t="s">
        <v>55</v>
      </c>
      <c r="D19" s="43"/>
      <c r="E19" s="43"/>
      <c r="F19" s="43"/>
      <c r="G19" s="16"/>
    </row>
    <row r="20" spans="1:7" x14ac:dyDescent="0.2">
      <c r="A20" s="106">
        <v>4</v>
      </c>
      <c r="B20" s="103" t="s">
        <v>100</v>
      </c>
      <c r="C20" s="103" t="s">
        <v>85</v>
      </c>
      <c r="D20" s="47"/>
      <c r="E20" s="47"/>
      <c r="F20" s="43"/>
      <c r="G20" s="103"/>
    </row>
    <row r="21" spans="1:7" ht="23.25" customHeight="1" x14ac:dyDescent="0.2">
      <c r="A21" s="107"/>
      <c r="B21" s="104"/>
      <c r="C21" s="104"/>
      <c r="D21" s="47"/>
      <c r="E21" s="47"/>
      <c r="F21" s="43"/>
      <c r="G21" s="104"/>
    </row>
    <row r="22" spans="1:7" ht="41.25" customHeight="1" x14ac:dyDescent="0.2">
      <c r="A22" s="108"/>
      <c r="B22" s="105"/>
      <c r="C22" s="105"/>
      <c r="D22" s="45"/>
      <c r="E22" s="47"/>
      <c r="F22" s="48"/>
      <c r="G22" s="105"/>
    </row>
  </sheetData>
  <mergeCells count="16">
    <mergeCell ref="A6:C6"/>
    <mergeCell ref="A5:C5"/>
    <mergeCell ref="D5:G5"/>
    <mergeCell ref="D6:G6"/>
    <mergeCell ref="C1:F2"/>
    <mergeCell ref="C3:F3"/>
    <mergeCell ref="C4:F4"/>
    <mergeCell ref="A1:B4"/>
    <mergeCell ref="G9:G17"/>
    <mergeCell ref="G20:G22"/>
    <mergeCell ref="B9:B17"/>
    <mergeCell ref="C9:C17"/>
    <mergeCell ref="A9:A17"/>
    <mergeCell ref="B20:B22"/>
    <mergeCell ref="C20:C22"/>
    <mergeCell ref="A20:A22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GLADIS ADRIANA LOPEZ DELGADO</cp:lastModifiedBy>
  <cp:lastPrinted>2018-04-17T19:21:06Z</cp:lastPrinted>
  <dcterms:created xsi:type="dcterms:W3CDTF">2015-11-24T17:06:50Z</dcterms:created>
  <dcterms:modified xsi:type="dcterms:W3CDTF">2023-01-16T13:16:34Z</dcterms:modified>
</cp:coreProperties>
</file>