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2F8BBD04-803B-48EE-A848-CB4396269E69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ENFERMERIA" sheetId="1" r:id="rId1"/>
    <sheet name="DETALLE DE EJECUCIÓN" sheetId="2" r:id="rId2"/>
  </sheets>
  <definedNames>
    <definedName name="_xlnm.Print_Area" localSheetId="0">ENFERMERIA!$A$2:$AH$16</definedName>
    <definedName name="_xlnm.Print_Titles" localSheetId="0">ENFERMERIA!$2:$11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S13" i="1"/>
  <c r="R13" i="1"/>
  <c r="R15" i="1"/>
  <c r="T15" i="1" s="1"/>
  <c r="U15" i="1" s="1"/>
  <c r="S15" i="1"/>
  <c r="R16" i="1"/>
  <c r="S16" i="1"/>
  <c r="Q15" i="1"/>
  <c r="Q16" i="1"/>
  <c r="N15" i="1"/>
  <c r="N16" i="1"/>
  <c r="K15" i="1"/>
  <c r="K16" i="1"/>
  <c r="H15" i="1"/>
  <c r="H16" i="1"/>
  <c r="Q13" i="1"/>
  <c r="S14" i="1"/>
  <c r="R14" i="1"/>
  <c r="H13" i="1"/>
  <c r="K13" i="1"/>
  <c r="N13" i="1"/>
  <c r="H14" i="1"/>
  <c r="K14" i="1"/>
  <c r="N14" i="1"/>
  <c r="Q14" i="1"/>
  <c r="E17" i="1"/>
  <c r="T16" i="1" l="1"/>
  <c r="U16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<sst xmlns="http://schemas.openxmlformats.org/spreadsheetml/2006/main" count="134" uniqueCount="86">
  <si>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</si>
  <si>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</si>
  <si>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</si>
  <si>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</si>
  <si>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</si>
  <si>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</si>
  <si>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</si>
  <si>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</si>
  <si>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</si>
  <si>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</si>
  <si>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</si>
  <si>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</si>
  <si>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</si>
  <si>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</si>
  <si>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</si>
  <si>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</si>
  <si>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</si>
  <si>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</si>
  <si>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</si>
  <si>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</si>
  <si>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</si>
  <si>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</si>
  <si>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</si>
  <si>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</si>
  <si>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</si>
  <si>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</si>
  <si>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</si>
  <si>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</si>
  <si>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</si>
  <si>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</si>
  <si>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</si>
  <si>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</si>
  <si>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</si>
  <si>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</si>
  <si>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</si>
  <si>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</si>
  <si>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</si>
  <si>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</si>
  <si>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</si>
  <si>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</si>
  <si>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</si>
  <si>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</si>
  <si>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</si>
  <si>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</si>
  <si>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</si>
  <si>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</si>
  <si>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</si>
  <si>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</si>
  <si>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</si>
  <si>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Capacitacion al personal de enfermeria sobre protocolos de enfermeria de la ESE HSJ de Monteria</t>
  </si>
  <si>
    <t>COORDINACION DE ENFERMERIA</t>
  </si>
  <si>
    <t>SILVINA PATRICIA SAEZ SALCEDO</t>
  </si>
  <si>
    <t>Número de capacitaciones evaluadas satisfactoriamente/total de personas capacitadas</t>
  </si>
  <si>
    <t>Total de personas capacitadas</t>
  </si>
  <si>
    <t>Numero de capacitaciones realizadas</t>
  </si>
  <si>
    <t>eficiencia</t>
  </si>
  <si>
    <t>Porcentaje</t>
  </si>
  <si>
    <t>cronograma de capacitaciones</t>
  </si>
  <si>
    <t>Mensual</t>
  </si>
  <si>
    <t xml:space="preserve">Alta </t>
  </si>
  <si>
    <t>Gestion Clinica y Asistencial</t>
  </si>
  <si>
    <t>Lista de asistencia , evidencia fotografica.</t>
  </si>
  <si>
    <t>Silvina Patricia Saez Salcedo</t>
  </si>
  <si>
    <t>Verificar la adherencia a los protocolos entrega de turno, revision del carro de paro, registros de notas de enfermeria, admiistracion segura de medicamentos, lavado de manos , con el fin de asegurar la adecuada prestacion del servicio.</t>
  </si>
  <si>
    <t>Valor absoluto</t>
  </si>
  <si>
    <t xml:space="preserve">Media </t>
  </si>
  <si>
    <t>N° de Registros evaluados/ N° de total de registros auditados en enfermeria en el mismo periodo</t>
  </si>
  <si>
    <t>Capacitar al equipo  sobre protocolos  de enfermeria</t>
  </si>
  <si>
    <t>Evaluar la adherencia de los protocolos de enfermeria</t>
  </si>
  <si>
    <t>Informes</t>
  </si>
  <si>
    <t xml:space="preserve">Realizacion de rondas asistencialaes y administrativas por los servicios, sirviendo de apoyo para dar solucion a la necesidad presentada </t>
  </si>
  <si>
    <t>Numero de registros evaluados</t>
  </si>
  <si>
    <t>N° de total de registro auditados</t>
  </si>
  <si>
    <t>Se realizaran evaluaciones para medir adherencia a los protocolos de enfermeria por servicios</t>
  </si>
  <si>
    <t>Fortalecer los procesos de atencion de enfermeria en los servicio asistenciales con el fin mejorar  la seguridad del paciente</t>
  </si>
  <si>
    <t>Programacion de rondas mensuales</t>
  </si>
  <si>
    <t>Se realizaran rondas asistenciales y administrativas por los servicios, con el fin de apoyar al personal de enfermeria en las necesidades presentadas.</t>
  </si>
  <si>
    <t>Presentacion de informe y Planes de mejoras</t>
  </si>
  <si>
    <t>Evidencia Fotografica</t>
  </si>
  <si>
    <t xml:space="preserve">Programacion de evaluaciones  mensuales </t>
  </si>
  <si>
    <t>Auditoria del trato humanizado del personal de enfermeria hacia la atencion de los pacientes</t>
  </si>
  <si>
    <t>% de satisfacción en la atencion por enfermeria en pacientes hospitalizados</t>
  </si>
  <si>
    <t xml:space="preserve">Entrevistar a los pacientes sobre el trato que se le brinda en la institución </t>
  </si>
  <si>
    <t>Cronograma de entrevista los pacientes por servicio</t>
  </si>
  <si>
    <t>Listas de chequeos, entrevistas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</si>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</sst>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39"/>
  <sheetViews>
    <sheetView showGridLines="0" tabSelected="1" topLeftCell="A14" zoomScale="110" zoomScaleNormal="110" workbookViewId="0">
      <selection activeCell="E7" sqref="E7:AI7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5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4.85546875" style="26" customWidth="1"/>
    <col min="20" max="20" width="7.42578125" style="26" customWidth="1"/>
    <col min="21" max="21" width="10.42578125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36"/>
      <c r="C2" s="37"/>
      <c r="D2" s="38"/>
      <c r="E2" s="61" t="s">
        <v>32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0" t="s">
        <v>38</v>
      </c>
      <c r="AH2" s="60"/>
      <c r="AI2" s="60"/>
      <c r="AJ2" s="1"/>
    </row>
    <row r="3" spans="2:36" s="3" customFormat="1" ht="23.25" customHeight="1" x14ac:dyDescent="0.2">
      <c r="B3" s="39"/>
      <c r="C3" s="40"/>
      <c r="D3" s="4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0" t="s">
        <v>39</v>
      </c>
      <c r="AH3" s="60"/>
      <c r="AI3" s="60"/>
      <c r="AJ3" s="1"/>
    </row>
    <row r="4" spans="2:36" s="3" customFormat="1" ht="23.25" customHeight="1" x14ac:dyDescent="0.2">
      <c r="B4" s="39"/>
      <c r="C4" s="40"/>
      <c r="D4" s="41"/>
      <c r="E4" s="61" t="s">
        <v>37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73" t="s">
        <v>48</v>
      </c>
      <c r="AH4" s="73"/>
      <c r="AI4" s="73"/>
      <c r="AJ4" s="1"/>
    </row>
    <row r="5" spans="2:36" s="3" customFormat="1" ht="42" customHeight="1" x14ac:dyDescent="0.2">
      <c r="B5" s="42"/>
      <c r="C5" s="43"/>
      <c r="D5" s="44"/>
      <c r="E5" s="61" t="s">
        <v>85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0" t="s">
        <v>40</v>
      </c>
      <c r="AH5" s="60"/>
      <c r="AI5" s="60"/>
      <c r="AJ5" s="1"/>
    </row>
    <row r="6" spans="2:36" s="1" customFormat="1" ht="50.25" customHeight="1" x14ac:dyDescent="0.2">
      <c r="B6" s="56" t="s">
        <v>33</v>
      </c>
      <c r="C6" s="57"/>
      <c r="D6" s="46"/>
      <c r="E6" s="58" t="s">
        <v>50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71" t="s">
        <v>0</v>
      </c>
      <c r="AD6" s="71"/>
      <c r="AE6" s="71"/>
      <c r="AF6" s="71"/>
      <c r="AG6" s="103">
        <v>44956</v>
      </c>
      <c r="AH6" s="59"/>
      <c r="AI6" s="72"/>
    </row>
    <row r="7" spans="2:36" s="1" customFormat="1" ht="49.15" customHeight="1" x14ac:dyDescent="0.2">
      <c r="B7" s="45" t="s">
        <v>34</v>
      </c>
      <c r="C7" s="46"/>
      <c r="D7" s="47"/>
      <c r="E7" s="74" t="s">
        <v>51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2:36" s="1" customFormat="1" ht="27.75" customHeight="1" x14ac:dyDescent="0.2">
      <c r="B8" s="50" t="s">
        <v>35</v>
      </c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</row>
    <row r="9" spans="2:36" s="1" customFormat="1" ht="25.5" customHeight="1" x14ac:dyDescent="0.2">
      <c r="B9" s="53" t="s">
        <v>46</v>
      </c>
      <c r="C9" s="54"/>
      <c r="D9" s="55"/>
      <c r="E9" s="55"/>
      <c r="F9" s="55" t="s">
        <v>1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 t="s">
        <v>2</v>
      </c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2:36" s="2" customFormat="1" ht="42" customHeight="1" x14ac:dyDescent="0.2">
      <c r="B10" s="62" t="s">
        <v>3</v>
      </c>
      <c r="C10" s="68" t="s">
        <v>47</v>
      </c>
      <c r="D10" s="64" t="s">
        <v>4</v>
      </c>
      <c r="E10" s="64" t="s">
        <v>5</v>
      </c>
      <c r="F10" s="35" t="s">
        <v>6</v>
      </c>
      <c r="G10" s="35"/>
      <c r="H10" s="35"/>
      <c r="I10" s="35" t="s">
        <v>7</v>
      </c>
      <c r="J10" s="35"/>
      <c r="K10" s="35"/>
      <c r="L10" s="35" t="s">
        <v>8</v>
      </c>
      <c r="M10" s="35"/>
      <c r="N10" s="35"/>
      <c r="O10" s="35" t="s">
        <v>9</v>
      </c>
      <c r="P10" s="35"/>
      <c r="Q10" s="35"/>
      <c r="R10" s="35" t="s">
        <v>10</v>
      </c>
      <c r="S10" s="35"/>
      <c r="T10" s="35"/>
      <c r="U10" s="20" t="s">
        <v>27</v>
      </c>
      <c r="V10" s="64" t="s">
        <v>11</v>
      </c>
      <c r="W10" s="64" t="s">
        <v>12</v>
      </c>
      <c r="X10" s="64" t="s">
        <v>13</v>
      </c>
      <c r="Y10" s="55" t="s">
        <v>14</v>
      </c>
      <c r="Z10" s="55"/>
      <c r="AA10" s="48" t="s">
        <v>28</v>
      </c>
      <c r="AB10" s="48" t="s">
        <v>15</v>
      </c>
      <c r="AC10" s="48" t="s">
        <v>16</v>
      </c>
      <c r="AD10" s="48" t="s">
        <v>17</v>
      </c>
      <c r="AE10" s="48" t="s">
        <v>18</v>
      </c>
      <c r="AF10" s="21" t="s">
        <v>19</v>
      </c>
      <c r="AG10" s="64" t="s">
        <v>20</v>
      </c>
      <c r="AH10" s="64" t="s">
        <v>21</v>
      </c>
      <c r="AI10" s="64" t="s">
        <v>22</v>
      </c>
    </row>
    <row r="11" spans="2:36" s="2" customFormat="1" ht="66.75" customHeight="1" x14ac:dyDescent="0.2">
      <c r="B11" s="62"/>
      <c r="C11" s="69"/>
      <c r="D11" s="64"/>
      <c r="E11" s="64"/>
      <c r="F11" s="65" t="s">
        <v>26</v>
      </c>
      <c r="G11" s="65" t="s">
        <v>30</v>
      </c>
      <c r="H11" s="65" t="s">
        <v>31</v>
      </c>
      <c r="I11" s="65" t="s">
        <v>26</v>
      </c>
      <c r="J11" s="65" t="s">
        <v>30</v>
      </c>
      <c r="K11" s="65" t="s">
        <v>31</v>
      </c>
      <c r="L11" s="65" t="s">
        <v>26</v>
      </c>
      <c r="M11" s="65" t="s">
        <v>30</v>
      </c>
      <c r="N11" s="65" t="s">
        <v>31</v>
      </c>
      <c r="O11" s="65" t="s">
        <v>26</v>
      </c>
      <c r="P11" s="65" t="s">
        <v>30</v>
      </c>
      <c r="Q11" s="65" t="s">
        <v>31</v>
      </c>
      <c r="R11" s="65" t="s">
        <v>26</v>
      </c>
      <c r="S11" s="65" t="s">
        <v>30</v>
      </c>
      <c r="T11" s="65" t="s">
        <v>31</v>
      </c>
      <c r="U11" s="67">
        <f>SUM(U13:U16)</f>
        <v>0</v>
      </c>
      <c r="V11" s="64"/>
      <c r="W11" s="64"/>
      <c r="X11" s="64"/>
      <c r="Y11" s="22" t="s">
        <v>23</v>
      </c>
      <c r="Z11" s="22" t="s">
        <v>24</v>
      </c>
      <c r="AA11" s="48"/>
      <c r="AB11" s="48"/>
      <c r="AC11" s="48"/>
      <c r="AD11" s="48"/>
      <c r="AE11" s="48"/>
      <c r="AF11" s="64" t="s">
        <v>25</v>
      </c>
      <c r="AG11" s="64"/>
      <c r="AH11" s="64"/>
      <c r="AI11" s="64"/>
    </row>
    <row r="12" spans="2:36" s="2" customFormat="1" ht="54.75" customHeight="1" x14ac:dyDescent="0.2">
      <c r="B12" s="63"/>
      <c r="C12" s="70"/>
      <c r="D12" s="49"/>
      <c r="E12" s="49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49"/>
      <c r="W12" s="49"/>
      <c r="X12" s="49"/>
      <c r="Y12" s="23" t="s">
        <v>29</v>
      </c>
      <c r="Z12" s="23" t="s">
        <v>24</v>
      </c>
      <c r="AA12" s="49"/>
      <c r="AB12" s="49"/>
      <c r="AC12" s="49"/>
      <c r="AD12" s="49"/>
      <c r="AE12" s="49"/>
      <c r="AF12" s="49"/>
      <c r="AG12" s="49"/>
      <c r="AH12" s="49"/>
      <c r="AI12" s="49"/>
    </row>
    <row r="13" spans="2:36" s="1" customFormat="1" ht="120" customHeight="1" x14ac:dyDescent="0.2">
      <c r="B13" s="29">
        <v>1</v>
      </c>
      <c r="C13" s="16" t="s">
        <v>49</v>
      </c>
      <c r="D13" s="9">
        <v>12</v>
      </c>
      <c r="E13" s="6">
        <v>0.3</v>
      </c>
      <c r="F13" s="17">
        <v>3</v>
      </c>
      <c r="G13" s="17"/>
      <c r="H13" s="24">
        <f>IF(ISERROR(G13/F13),"",(G13/F13))</f>
        <v>0</v>
      </c>
      <c r="I13" s="17">
        <v>3</v>
      </c>
      <c r="J13" s="17"/>
      <c r="K13" s="24">
        <f t="shared" ref="K13:K16" si="0">IF(ISERROR(J13/I13),"",(J13/I13))</f>
        <v>0</v>
      </c>
      <c r="L13" s="17">
        <v>3</v>
      </c>
      <c r="M13" s="17"/>
      <c r="N13" s="24">
        <f t="shared" ref="N13:N16" si="1">IF(ISERROR(M13/L13),"",(M13/L13))</f>
        <v>0</v>
      </c>
      <c r="O13" s="17">
        <v>3</v>
      </c>
      <c r="P13" s="17"/>
      <c r="Q13" s="24">
        <f>IF(ISERROR(P13/O13),"",(P13/O13))</f>
        <v>0</v>
      </c>
      <c r="R13" s="27">
        <f t="shared" ref="R13:R14" si="2">SUM(F13,I13,L13,O13)</f>
        <v>12</v>
      </c>
      <c r="S13" s="27">
        <f t="shared" ref="S13:S14" si="3">SUM(G13,J13,M13,P13)</f>
        <v>0</v>
      </c>
      <c r="T13" s="28"/>
      <c r="U13" s="28">
        <f t="shared" ref="U13:U14" si="4">T13*E13</f>
        <v>0</v>
      </c>
      <c r="V13" s="9" t="s">
        <v>52</v>
      </c>
      <c r="W13" s="9" t="s">
        <v>67</v>
      </c>
      <c r="X13" s="10" t="s">
        <v>69</v>
      </c>
      <c r="Y13" s="18" t="s">
        <v>54</v>
      </c>
      <c r="Z13" s="18" t="s">
        <v>53</v>
      </c>
      <c r="AA13" s="10" t="s">
        <v>55</v>
      </c>
      <c r="AB13" s="9" t="s">
        <v>57</v>
      </c>
      <c r="AC13" s="10" t="s">
        <v>56</v>
      </c>
      <c r="AD13" s="10" t="s">
        <v>58</v>
      </c>
      <c r="AE13" s="10" t="s">
        <v>59</v>
      </c>
      <c r="AF13" s="19" t="s">
        <v>60</v>
      </c>
      <c r="AG13" s="9"/>
      <c r="AH13" s="19" t="s">
        <v>62</v>
      </c>
      <c r="AI13" s="9" t="s">
        <v>61</v>
      </c>
    </row>
    <row r="14" spans="2:36" s="1" customFormat="1" ht="96.75" customHeight="1" x14ac:dyDescent="0.2">
      <c r="B14" s="29">
        <v>2</v>
      </c>
      <c r="C14" s="16" t="s">
        <v>80</v>
      </c>
      <c r="D14" s="9">
        <v>12</v>
      </c>
      <c r="E14" s="6">
        <v>0.3</v>
      </c>
      <c r="F14" s="8">
        <v>3</v>
      </c>
      <c r="G14" s="7"/>
      <c r="H14" s="25">
        <f t="shared" ref="H14:H16" si="5">IF(ISERROR(G14/F14),"",(G14/F14))</f>
        <v>0</v>
      </c>
      <c r="I14" s="8">
        <v>3</v>
      </c>
      <c r="J14" s="7"/>
      <c r="K14" s="25">
        <f t="shared" si="0"/>
        <v>0</v>
      </c>
      <c r="L14" s="8">
        <v>3</v>
      </c>
      <c r="M14" s="7"/>
      <c r="N14" s="25">
        <f t="shared" si="1"/>
        <v>0</v>
      </c>
      <c r="O14" s="8">
        <v>13</v>
      </c>
      <c r="P14" s="7"/>
      <c r="Q14" s="25">
        <f t="shared" ref="Q14:Q16" si="6">IF(ISERROR(P14/O14),"",(P14/O14))</f>
        <v>0</v>
      </c>
      <c r="R14" s="27">
        <f t="shared" si="2"/>
        <v>22</v>
      </c>
      <c r="S14" s="27">
        <f t="shared" si="3"/>
        <v>0</v>
      </c>
      <c r="T14" s="28">
        <f t="shared" ref="T14" si="7">IF((IF(ISERROR(S14/R14),0,(S14/R14)))&gt;1,1,(IF(ISERROR(S14/R14),0,(S14/R14))))</f>
        <v>0</v>
      </c>
      <c r="U14" s="28">
        <f t="shared" si="4"/>
        <v>0</v>
      </c>
      <c r="V14" s="9" t="s">
        <v>81</v>
      </c>
      <c r="W14" s="9" t="s">
        <v>82</v>
      </c>
      <c r="X14" s="10" t="s">
        <v>69</v>
      </c>
      <c r="Y14" s="18"/>
      <c r="Z14" s="18"/>
      <c r="AA14" s="10" t="s">
        <v>55</v>
      </c>
      <c r="AB14" s="9" t="s">
        <v>83</v>
      </c>
      <c r="AC14" s="10" t="s">
        <v>56</v>
      </c>
      <c r="AD14" s="10" t="s">
        <v>58</v>
      </c>
      <c r="AE14" s="10" t="s">
        <v>59</v>
      </c>
      <c r="AF14" s="19" t="s">
        <v>60</v>
      </c>
      <c r="AG14" s="9"/>
      <c r="AH14" s="9"/>
      <c r="AI14" s="9" t="s">
        <v>84</v>
      </c>
    </row>
    <row r="15" spans="2:36" s="1" customFormat="1" ht="96.75" customHeight="1" x14ac:dyDescent="0.2">
      <c r="B15" s="29">
        <v>3</v>
      </c>
      <c r="C15" s="16" t="s">
        <v>63</v>
      </c>
      <c r="D15" s="9">
        <v>8</v>
      </c>
      <c r="E15" s="6">
        <v>0.2</v>
      </c>
      <c r="F15" s="8">
        <v>2</v>
      </c>
      <c r="G15" s="7"/>
      <c r="H15" s="25">
        <f t="shared" si="5"/>
        <v>0</v>
      </c>
      <c r="I15" s="8">
        <v>2</v>
      </c>
      <c r="J15" s="7"/>
      <c r="K15" s="25">
        <f t="shared" si="0"/>
        <v>0</v>
      </c>
      <c r="L15" s="8">
        <v>2</v>
      </c>
      <c r="M15" s="7"/>
      <c r="N15" s="25">
        <f t="shared" si="1"/>
        <v>0</v>
      </c>
      <c r="O15" s="8">
        <v>2</v>
      </c>
      <c r="P15" s="7"/>
      <c r="Q15" s="25">
        <f t="shared" si="6"/>
        <v>0</v>
      </c>
      <c r="R15" s="27">
        <f t="shared" ref="R15:R16" si="8">SUM(F15,I15,L15,O15)</f>
        <v>8</v>
      </c>
      <c r="S15" s="27">
        <f t="shared" ref="S15:S16" si="9">SUM(G15,J15,M15,P15)</f>
        <v>0</v>
      </c>
      <c r="T15" s="28">
        <f t="shared" ref="T15:T16" si="10">IF((IF(ISERROR(S15/R15),0,(S15/R15)))&gt;1,1,(IF(ISERROR(S15/R15),0,(S15/R15))))</f>
        <v>0</v>
      </c>
      <c r="U15" s="28">
        <f t="shared" ref="U15:U16" si="11">T15*E15</f>
        <v>0</v>
      </c>
      <c r="V15" s="9" t="s">
        <v>66</v>
      </c>
      <c r="W15" s="9" t="s">
        <v>68</v>
      </c>
      <c r="X15" s="10" t="s">
        <v>69</v>
      </c>
      <c r="Y15" s="18" t="s">
        <v>71</v>
      </c>
      <c r="Z15" s="18" t="s">
        <v>72</v>
      </c>
      <c r="AA15" s="10" t="s">
        <v>55</v>
      </c>
      <c r="AB15" s="9" t="s">
        <v>79</v>
      </c>
      <c r="AC15" s="10" t="s">
        <v>56</v>
      </c>
      <c r="AD15" s="10" t="s">
        <v>58</v>
      </c>
      <c r="AE15" s="10" t="s">
        <v>59</v>
      </c>
      <c r="AF15" s="19" t="s">
        <v>60</v>
      </c>
      <c r="AG15" s="9" t="s">
        <v>73</v>
      </c>
      <c r="AH15" s="9" t="s">
        <v>62</v>
      </c>
      <c r="AI15" s="9" t="s">
        <v>61</v>
      </c>
    </row>
    <row r="16" spans="2:36" s="1" customFormat="1" ht="96.75" customHeight="1" thickBot="1" x14ac:dyDescent="0.25">
      <c r="B16" s="29">
        <v>4</v>
      </c>
      <c r="C16" s="16" t="s">
        <v>74</v>
      </c>
      <c r="D16" s="9">
        <v>12</v>
      </c>
      <c r="E16" s="6">
        <v>0.2</v>
      </c>
      <c r="F16" s="8">
        <v>2</v>
      </c>
      <c r="G16" s="7"/>
      <c r="H16" s="25">
        <f t="shared" si="5"/>
        <v>0</v>
      </c>
      <c r="I16" s="8">
        <v>2</v>
      </c>
      <c r="J16" s="7"/>
      <c r="K16" s="25">
        <f t="shared" si="0"/>
        <v>0</v>
      </c>
      <c r="L16" s="8">
        <v>2</v>
      </c>
      <c r="M16" s="7"/>
      <c r="N16" s="25">
        <f t="shared" si="1"/>
        <v>0</v>
      </c>
      <c r="O16" s="8">
        <v>2</v>
      </c>
      <c r="P16" s="7"/>
      <c r="Q16" s="25">
        <f t="shared" si="6"/>
        <v>0</v>
      </c>
      <c r="R16" s="27">
        <f t="shared" si="8"/>
        <v>8</v>
      </c>
      <c r="S16" s="27">
        <f t="shared" si="9"/>
        <v>0</v>
      </c>
      <c r="T16" s="28">
        <f t="shared" si="10"/>
        <v>0</v>
      </c>
      <c r="U16" s="28">
        <f t="shared" si="11"/>
        <v>0</v>
      </c>
      <c r="V16" s="9" t="s">
        <v>77</v>
      </c>
      <c r="W16" s="9" t="s">
        <v>70</v>
      </c>
      <c r="X16" s="10" t="s">
        <v>69</v>
      </c>
      <c r="Y16" s="18"/>
      <c r="Z16" s="18"/>
      <c r="AA16" s="10" t="s">
        <v>55</v>
      </c>
      <c r="AB16" s="9" t="s">
        <v>75</v>
      </c>
      <c r="AC16" s="10" t="s">
        <v>64</v>
      </c>
      <c r="AD16" s="10" t="s">
        <v>58</v>
      </c>
      <c r="AE16" s="10" t="s">
        <v>65</v>
      </c>
      <c r="AF16" s="19" t="s">
        <v>60</v>
      </c>
      <c r="AG16" s="9" t="s">
        <v>76</v>
      </c>
      <c r="AH16" s="9" t="s">
        <v>62</v>
      </c>
      <c r="AI16" s="9" t="s">
        <v>78</v>
      </c>
    </row>
    <row r="17" spans="4:36" s="3" customFormat="1" ht="18" customHeight="1" thickBot="1" x14ac:dyDescent="0.25">
      <c r="D17" s="1"/>
      <c r="E17" s="30">
        <f>SUM(E13:E16)</f>
        <v>1</v>
      </c>
      <c r="F17" s="1"/>
      <c r="G17" s="1"/>
      <c r="H17" s="26"/>
      <c r="I17" s="1"/>
      <c r="J17" s="1"/>
      <c r="K17" s="26"/>
      <c r="L17" s="1"/>
      <c r="M17" s="1"/>
      <c r="N17" s="26"/>
      <c r="O17" s="1"/>
      <c r="P17" s="1"/>
      <c r="Q17" s="26"/>
      <c r="R17" s="26"/>
      <c r="S17" s="26"/>
      <c r="T17" s="26"/>
      <c r="U17" s="26"/>
      <c r="V17" s="1"/>
      <c r="W17" s="1"/>
      <c r="X17" s="1"/>
      <c r="Y17" s="1"/>
      <c r="Z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4:36" s="3" customFormat="1" ht="11.65" customHeight="1" x14ac:dyDescent="0.2">
      <c r="D18" s="1"/>
      <c r="E18" s="4"/>
      <c r="F18" s="1"/>
      <c r="G18" s="1"/>
      <c r="H18" s="26"/>
      <c r="I18" s="1"/>
      <c r="J18" s="1"/>
      <c r="K18" s="26"/>
      <c r="L18" s="1"/>
      <c r="M18" s="1"/>
      <c r="N18" s="26"/>
      <c r="O18" s="1"/>
      <c r="P18" s="1"/>
      <c r="Q18" s="26"/>
      <c r="R18" s="26"/>
      <c r="S18" s="26"/>
      <c r="T18" s="26"/>
      <c r="U18" s="26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4:36" s="3" customFormat="1" ht="11.65" customHeight="1" x14ac:dyDescent="0.2">
      <c r="D19" s="5"/>
      <c r="E19" s="4"/>
      <c r="F19" s="1"/>
      <c r="G19" s="1"/>
      <c r="H19" s="26"/>
      <c r="I19" s="1"/>
      <c r="J19" s="1"/>
      <c r="K19" s="26"/>
      <c r="L19" s="1"/>
      <c r="M19" s="1"/>
      <c r="N19" s="26"/>
      <c r="O19" s="1"/>
      <c r="P19" s="1"/>
      <c r="Q19" s="26"/>
      <c r="R19" s="26"/>
      <c r="S19" s="26"/>
      <c r="T19" s="26"/>
      <c r="U19" s="26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4:36" s="3" customFormat="1" ht="11.65" customHeight="1" x14ac:dyDescent="0.2">
      <c r="D20" s="1"/>
      <c r="E20" s="4"/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4:36" s="3" customFormat="1" ht="11.65" customHeight="1" x14ac:dyDescent="0.2">
      <c r="D21" s="1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4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4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4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4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4:36" s="3" customFormat="1" ht="14.1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4:36" s="3" customFormat="1" ht="11.65" customHeight="1" x14ac:dyDescent="0.2">
      <c r="D27" s="15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4:36" s="3" customFormat="1" ht="11.65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4:36" s="3" customFormat="1" ht="11.65" customHeight="1" x14ac:dyDescent="0.2">
      <c r="D29" s="1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4:36" s="3" customFormat="1" ht="11.65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4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4:36" s="3" customFormat="1" ht="12.6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2.6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4.1" customHeight="1" x14ac:dyDescent="0.2">
      <c r="D36" s="1"/>
      <c r="E36" s="1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1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1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16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6 K13:K16 N13:N16 Q13:Q16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17:AA39" xr:uid="{00000000-0002-0000-0000-000000000000}">
      <formula1>"Eficacia,Eficiencia,Efectividad,"</formula1>
      <formula2>0</formula2>
    </dataValidation>
    <dataValidation type="list" operator="equal" allowBlank="1" showErrorMessage="1" sqref="AF17:AF39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39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39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39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opLeftCell="A9" zoomScale="80" zoomScaleNormal="80" workbookViewId="0">
      <selection activeCell="F9" sqref="F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7"/>
      <c r="B1" s="98"/>
      <c r="C1" s="89" t="s">
        <v>32</v>
      </c>
      <c r="D1" s="90"/>
      <c r="E1" s="90"/>
      <c r="F1" s="91"/>
      <c r="G1" s="31" t="s">
        <v>38</v>
      </c>
    </row>
    <row r="2" spans="1:7" ht="12.75" customHeight="1" x14ac:dyDescent="0.2">
      <c r="A2" s="99"/>
      <c r="B2" s="100"/>
      <c r="C2" s="92"/>
      <c r="D2" s="61"/>
      <c r="E2" s="61"/>
      <c r="F2" s="93"/>
      <c r="G2" s="32" t="s">
        <v>39</v>
      </c>
    </row>
    <row r="3" spans="1:7" ht="20.25" customHeight="1" x14ac:dyDescent="0.2">
      <c r="A3" s="99"/>
      <c r="B3" s="100"/>
      <c r="C3" s="92" t="s">
        <v>37</v>
      </c>
      <c r="D3" s="61"/>
      <c r="E3" s="61"/>
      <c r="F3" s="93"/>
      <c r="G3" s="33" t="s">
        <v>48</v>
      </c>
    </row>
    <row r="4" spans="1:7" ht="20.25" customHeight="1" thickBot="1" x14ac:dyDescent="0.25">
      <c r="A4" s="101"/>
      <c r="B4" s="102"/>
      <c r="C4" s="94" t="s">
        <v>85</v>
      </c>
      <c r="D4" s="95"/>
      <c r="E4" s="95"/>
      <c r="F4" s="96"/>
      <c r="G4" s="34" t="s">
        <v>40</v>
      </c>
    </row>
    <row r="5" spans="1:7" ht="30.75" customHeight="1" x14ac:dyDescent="0.2">
      <c r="A5" s="80" t="s">
        <v>33</v>
      </c>
      <c r="B5" s="81"/>
      <c r="C5" s="82"/>
      <c r="D5" s="83" t="s">
        <v>50</v>
      </c>
      <c r="E5" s="84"/>
      <c r="F5" s="84"/>
      <c r="G5" s="85"/>
    </row>
    <row r="6" spans="1:7" ht="32.25" customHeight="1" thickBot="1" x14ac:dyDescent="0.25">
      <c r="A6" s="77" t="s">
        <v>34</v>
      </c>
      <c r="B6" s="78"/>
      <c r="C6" s="79"/>
      <c r="D6" s="86" t="s">
        <v>51</v>
      </c>
      <c r="E6" s="87"/>
      <c r="F6" s="87"/>
      <c r="G6" s="88"/>
    </row>
    <row r="7" spans="1:7" ht="13.5" thickBot="1" x14ac:dyDescent="0.25"/>
    <row r="8" spans="1:7" ht="29.25" customHeight="1" x14ac:dyDescent="0.2">
      <c r="A8" s="11" t="s">
        <v>45</v>
      </c>
      <c r="B8" s="11" t="s">
        <v>47</v>
      </c>
      <c r="C8" s="11" t="s">
        <v>36</v>
      </c>
      <c r="D8" s="12" t="s">
        <v>44</v>
      </c>
      <c r="E8" s="13" t="s">
        <v>41</v>
      </c>
      <c r="F8" s="13" t="s">
        <v>42</v>
      </c>
      <c r="G8" s="13" t="s">
        <v>43</v>
      </c>
    </row>
    <row r="9" spans="1:7" ht="51" x14ac:dyDescent="0.2">
      <c r="A9" s="29">
        <v>1</v>
      </c>
      <c r="B9" s="16" t="s">
        <v>49</v>
      </c>
      <c r="C9" s="9">
        <v>12</v>
      </c>
      <c r="D9" s="14"/>
      <c r="E9" s="14"/>
      <c r="F9" s="14"/>
      <c r="G9" s="14"/>
    </row>
    <row r="10" spans="1:7" ht="38.25" x14ac:dyDescent="0.2">
      <c r="A10" s="29">
        <v>2</v>
      </c>
      <c r="B10" s="16" t="s">
        <v>80</v>
      </c>
      <c r="C10" s="9">
        <v>12</v>
      </c>
      <c r="D10" s="14"/>
      <c r="E10" s="14"/>
      <c r="F10" s="14"/>
      <c r="G10" s="14"/>
    </row>
    <row r="11" spans="1:7" ht="89.25" x14ac:dyDescent="0.2">
      <c r="A11" s="29">
        <v>3</v>
      </c>
      <c r="B11" s="16" t="s">
        <v>63</v>
      </c>
      <c r="C11" s="9">
        <v>8</v>
      </c>
      <c r="D11" s="14"/>
      <c r="E11" s="14"/>
      <c r="F11" s="14"/>
      <c r="G11" s="14"/>
    </row>
    <row r="12" spans="1:7" ht="51" x14ac:dyDescent="0.2">
      <c r="A12" s="29">
        <v>4</v>
      </c>
      <c r="B12" s="16" t="s">
        <v>74</v>
      </c>
      <c r="C12" s="9">
        <v>12</v>
      </c>
      <c r="D12" s="14"/>
      <c r="E12" s="14"/>
      <c r="F12" s="14"/>
      <c r="G12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ENFERMERIA</vt:lpstr>
      <vt:lpstr>DETALLE DE EJECUCIÓN</vt:lpstr>
      <vt:lpstr>ENFERMERIA!Área_de_impresión</vt:lpstr>
      <vt:lpstr>ENFERMERIA!Títulos_a_imprimir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2022-01-28T20:37:15Z</cp:lastPrinted>
  <dcterms:created xsi:type="dcterms:W3CDTF">2015-11-24T17:06:50Z</dcterms:created>
  <dcterms:modified xsi:type="dcterms:W3CDTF">2023-01-31T18:44:12Z</dcterms:modified>
</cp:coreProperties>
</file>