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3428FE5B-2B5E-4BA7-B5F3-6BED934A9086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LABORATORIO" sheetId="1" r:id="rId1"/>
    <sheet name="DETALLE DE EJECUCIÓN" sheetId="2" r:id="rId2"/>
  </sheets>
  <definedNames>
    <definedName name="_xlnm.Print_Area" localSheetId="0">LABORATORIO!$A$2:$AH$19</definedName>
    <definedName name="_xlnm.Print_Titles" localSheetId="0">LABORATORIO!$2:$11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R16" i="1"/>
  <c r="S16" i="1"/>
  <c r="R17" i="1"/>
  <c r="S17" i="1"/>
  <c r="R18" i="1"/>
  <c r="S18" i="1"/>
  <c r="R19" i="1"/>
  <c r="S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6" i="1"/>
  <c r="H17" i="1"/>
  <c r="H18" i="1"/>
  <c r="H19" i="1"/>
  <c r="Q13" i="1"/>
  <c r="S14" i="1"/>
  <c r="R14" i="1"/>
  <c r="H13" i="1"/>
  <c r="K13" i="1"/>
  <c r="N13" i="1"/>
  <c r="H14" i="1"/>
  <c r="K14" i="1"/>
  <c r="N14" i="1"/>
  <c r="Q14" i="1"/>
  <c r="E20" i="1"/>
  <c r="T19" i="1" l="1"/>
  <c r="U19" i="1" s="1"/>
  <c r="T18" i="1"/>
  <c r="U18" i="1" s="1"/>
  <c r="T16" i="1"/>
  <c r="U16" i="1" s="1"/>
  <c r="T17" i="1"/>
  <c r="U17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<sst xmlns="http://schemas.openxmlformats.org/spreadsheetml/2006/main" count="183" uniqueCount="114">
  <si>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</si>
  <si>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</si>
  <si>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</si>
  <si>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</si>
  <si>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</si>
  <si>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</si>
  <si>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</si>
  <si>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</si>
  <si>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</si>
  <si>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</si>
  <si>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</si>
  <si>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</si>
  <si>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</si>
  <si>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</si>
  <si>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</si>
  <si>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</si>
  <si>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</si>
  <si>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</si>
  <si>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</si>
  <si>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</si>
  <si>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</si>
  <si>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</si>
  <si>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</si>
  <si>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</si>
  <si>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</si>
  <si>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</si>
  <si>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</si>
  <si>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</si>
  <si>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</si>
  <si>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</si>
  <si>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</si>
  <si>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</si>
  <si>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</si>
  <si>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</si>
  <si>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</si>
  <si>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</si>
  <si>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</si>
  <si>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</si>
  <si>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</si>
  <si>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</si>
  <si>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</si>
  <si>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</si>
  <si>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</si>
  <si>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</si>
  <si>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</si>
  <si>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</si>
  <si>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</si>
  <si>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</si>
  <si>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</si>
  <si>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</si>
  <si>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las reformas locativas del laboratorio, optimizar las areas, dar cumplimiento a los requisitos que en cuanto a infraestructura se necesitan para el cumplimiento de la norma.</t>
  </si>
  <si>
    <t>Actualizar los manuales de procesos y procedimientos de las diferentes areas tecnicas del laboratorio</t>
  </si>
  <si>
    <t>Adquirir los controles Externos de TSH Neonatal, y panel viral</t>
  </si>
  <si>
    <t xml:space="preserve">Validar las pruebas rapidas utilizadas en el laboratorio VIH, Prueba confirmatoria de Sifilis, Dengue, Pruebas Ag Covid 19, HCV, HbAgs. </t>
  </si>
  <si>
    <t>Realizar calibraciones y validaciones de los diferentes equipos del laboratorio.</t>
  </si>
  <si>
    <t>Dotar todas las areas del laboratorio de muebles ergonomicos, que garanticen la salud laboral de los trabjadores.</t>
  </si>
  <si>
    <t xml:space="preserve"> </t>
  </si>
  <si>
    <t>Porcentaje de areas del laboratorio remodeladas.</t>
  </si>
  <si>
    <t>%</t>
  </si>
  <si>
    <t>Numero del total de areas del laboratorio</t>
  </si>
  <si>
    <t>Número de areas del laboratorio  remodeladas</t>
  </si>
  <si>
    <t>Eficacia</t>
  </si>
  <si>
    <t>Laboratorio</t>
  </si>
  <si>
    <t xml:space="preserve">Alta </t>
  </si>
  <si>
    <t>Semanal</t>
  </si>
  <si>
    <t>Porcentaje</t>
  </si>
  <si>
    <t>Cumplir con la normatividad vigente de requisitos de habilitación y estandares de calidad en salud publica.</t>
  </si>
  <si>
    <t>Gerencia</t>
  </si>
  <si>
    <t>Seguimiento al proceso x parte de ingenieria</t>
  </si>
  <si>
    <t>Porcentaje de manuales de procesos y procedimientos actualizados</t>
  </si>
  <si>
    <t>Numero total de  manuales de procesos y procedimientos actualizados</t>
  </si>
  <si>
    <t>Numero total de  manuales de procesos y procedimientos programados para actualización</t>
  </si>
  <si>
    <t>Eficiencia</t>
  </si>
  <si>
    <t xml:space="preserve">Bimestral </t>
  </si>
  <si>
    <t>Coordinación de laboratorio - Oficina de  Calidad- Bacteriologos de la HSJM</t>
  </si>
  <si>
    <t>Revisión y aprobación de los manuales</t>
  </si>
  <si>
    <t>Porcentaje de controles externos adquiridos en la vigencia</t>
  </si>
  <si>
    <t>Número total de controles externos adquiridos en la vigencia</t>
  </si>
  <si>
    <t>Número total de controles externos programados para adquisición en la vigencia</t>
  </si>
  <si>
    <t>Mensual</t>
  </si>
  <si>
    <t xml:space="preserve">Media </t>
  </si>
  <si>
    <t>Inscripcion de participación en el control externo adquirido.</t>
  </si>
  <si>
    <t>Porcentaje de pruebas rapidas para validar</t>
  </si>
  <si>
    <t>Número total de pruebas rápidas para validar</t>
  </si>
  <si>
    <t>Número total de pruebas rápidas validadas</t>
  </si>
  <si>
    <t>Coordinación de laboratorio - Bacteriologos de la HSJM</t>
  </si>
  <si>
    <t>Documento de validación de cada una de las pruebas rápidas</t>
  </si>
  <si>
    <t>Número de Capacitacionesde gesión documental</t>
  </si>
  <si>
    <t>Número total de capacitaciones de gesión documental programadas</t>
  </si>
  <si>
    <t>Número total de capacitaciones de gesión documental realizadas</t>
  </si>
  <si>
    <t>Listado de asistencia  y evaluación de la capacitación</t>
  </si>
  <si>
    <t>Número de muebles solicitados para dotar todas las areas del laboratorio</t>
  </si>
  <si>
    <t>Número total  de muebles solicitados para dotar todas las areas del laboratorio</t>
  </si>
  <si>
    <t>Número total  de muebles entrgados  para dotar todas las areas del laboratorio</t>
  </si>
  <si>
    <t>Gerencia-  Subdirección administrativa</t>
  </si>
  <si>
    <t>Anual</t>
  </si>
  <si>
    <t>Gerencia-  Subdirección administrativa- Ingenieria Biomedica</t>
  </si>
  <si>
    <t>Certificados de calibración y validación de equipos</t>
  </si>
  <si>
    <t>Documento de Activos fijos donde se asigna al laboratorio los elementos.</t>
  </si>
  <si>
    <t>Garantizar la salud laboral del trabajador.</t>
  </si>
  <si>
    <t>Capacitar al personal en temas relacionados con el cumplimiento de la normatividad,tecnicos procecedimentales, gestion documental y Salud publica.</t>
  </si>
  <si>
    <t>LABORATORIO CLINICO</t>
  </si>
  <si>
    <t>COORDINADORA LABORATORIO CLINICO- ONAY SALGADO CARRASCAL</t>
  </si>
  <si>
    <t>Calibración de equipos</t>
  </si>
  <si>
    <t>Número total de equipos calibrados y validados durante la vigencia</t>
  </si>
  <si>
    <t>Número total de equipos programados para calibración  y validación durante la vigencia</t>
  </si>
  <si>
    <t xml:space="preserve">Dotación que garantice el cumplimiento del funcionamiento de laboratorio en cada una de sus area. </t>
  </si>
  <si>
    <t xml:space="preserve">Calibración de equipos de uso en laboratorio clinico. </t>
  </si>
  <si>
    <t>Capacitaciónes y socializaciones programadas sobre la gestión documental del laboratorio clinico</t>
  </si>
  <si>
    <t xml:space="preserve">Validación de pruebas rapidas </t>
  </si>
  <si>
    <t xml:space="preserve">Garantizar el cumplimiento de los requisitos de habilitación. </t>
  </si>
  <si>
    <t>Actualización documental</t>
  </si>
  <si>
    <t xml:space="preserve">Verificación por medio de controles externos 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</si>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</sst>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" fillId="0" borderId="1" xfId="6" applyBorder="1" applyAlignment="1">
      <alignment vertical="center" wrapText="1"/>
    </xf>
    <xf numFmtId="0" fontId="1" fillId="0" borderId="1" xfId="6" applyBorder="1" applyAlignment="1">
      <alignment horizontal="center" vertical="center" wrapText="1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803FABC0-3893-4517-93CF-EB013C544839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abSelected="1" topLeftCell="A5" zoomScale="80" zoomScaleNormal="80" workbookViewId="0">
      <selection activeCell="E7" sqref="E7:AI7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6.5703125" style="26" customWidth="1"/>
    <col min="20" max="20" width="7.42578125" style="26" customWidth="1"/>
    <col min="21" max="21" width="9.1406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7.5703125" style="1" customWidth="1"/>
    <col min="26" max="26" width="18.2851562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8"/>
      <c r="C2" s="59"/>
      <c r="D2" s="60"/>
      <c r="E2" s="35" t="s">
        <v>32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4" t="s">
        <v>39</v>
      </c>
      <c r="AH2" s="34"/>
      <c r="AI2" s="34"/>
      <c r="AJ2" s="1"/>
    </row>
    <row r="3" spans="2:36" s="3" customFormat="1" ht="23.25" customHeight="1" x14ac:dyDescent="0.2">
      <c r="B3" s="61"/>
      <c r="C3" s="62"/>
      <c r="D3" s="63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4" t="s">
        <v>40</v>
      </c>
      <c r="AH3" s="34"/>
      <c r="AI3" s="34"/>
      <c r="AJ3" s="1"/>
    </row>
    <row r="4" spans="2:36" s="3" customFormat="1" ht="23.25" customHeight="1" x14ac:dyDescent="0.2">
      <c r="B4" s="61"/>
      <c r="C4" s="62"/>
      <c r="D4" s="63"/>
      <c r="E4" s="35" t="s">
        <v>38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7" t="s">
        <v>49</v>
      </c>
      <c r="AH4" s="37"/>
      <c r="AI4" s="37"/>
      <c r="AJ4" s="1"/>
    </row>
    <row r="5" spans="2:36" s="3" customFormat="1" ht="42" customHeight="1" x14ac:dyDescent="0.2">
      <c r="B5" s="64"/>
      <c r="C5" s="65"/>
      <c r="D5" s="66"/>
      <c r="E5" s="35" t="s">
        <v>113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4" t="s">
        <v>41</v>
      </c>
      <c r="AH5" s="34"/>
      <c r="AI5" s="34"/>
      <c r="AJ5" s="1"/>
    </row>
    <row r="6" spans="2:36" s="1" customFormat="1" ht="50.25" customHeight="1" x14ac:dyDescent="0.2">
      <c r="B6" s="48" t="s">
        <v>33</v>
      </c>
      <c r="C6" s="49"/>
      <c r="D6" s="50"/>
      <c r="E6" s="51" t="s">
        <v>101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8" t="s">
        <v>0</v>
      </c>
      <c r="AD6" s="38"/>
      <c r="AE6" s="38"/>
      <c r="AF6" s="38"/>
      <c r="AG6" s="102">
        <v>44956</v>
      </c>
      <c r="AH6" s="39"/>
      <c r="AI6" s="40"/>
    </row>
    <row r="7" spans="2:36" s="1" customFormat="1" ht="49.15" customHeight="1" x14ac:dyDescent="0.2">
      <c r="B7" s="67" t="s">
        <v>34</v>
      </c>
      <c r="C7" s="50"/>
      <c r="D7" s="68"/>
      <c r="E7" s="69" t="s">
        <v>102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1"/>
    </row>
    <row r="8" spans="2:36" s="1" customFormat="1" ht="27.75" customHeight="1" x14ac:dyDescent="0.2">
      <c r="B8" s="43" t="s">
        <v>35</v>
      </c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2:36" s="1" customFormat="1" ht="25.5" customHeight="1" x14ac:dyDescent="0.2">
      <c r="B9" s="46" t="s">
        <v>47</v>
      </c>
      <c r="C9" s="47"/>
      <c r="D9" s="36"/>
      <c r="E9" s="36"/>
      <c r="F9" s="36" t="s">
        <v>1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 t="s">
        <v>2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2:36" s="2" customFormat="1" ht="42" customHeight="1" x14ac:dyDescent="0.2">
      <c r="B10" s="52" t="s">
        <v>3</v>
      </c>
      <c r="C10" s="72" t="s">
        <v>48</v>
      </c>
      <c r="D10" s="57" t="s">
        <v>4</v>
      </c>
      <c r="E10" s="57" t="s">
        <v>5</v>
      </c>
      <c r="F10" s="56" t="s">
        <v>6</v>
      </c>
      <c r="G10" s="56"/>
      <c r="H10" s="56"/>
      <c r="I10" s="56" t="s">
        <v>7</v>
      </c>
      <c r="J10" s="56"/>
      <c r="K10" s="56"/>
      <c r="L10" s="56" t="s">
        <v>8</v>
      </c>
      <c r="M10" s="56"/>
      <c r="N10" s="56"/>
      <c r="O10" s="56" t="s">
        <v>9</v>
      </c>
      <c r="P10" s="56"/>
      <c r="Q10" s="56"/>
      <c r="R10" s="56" t="s">
        <v>10</v>
      </c>
      <c r="S10" s="56"/>
      <c r="T10" s="56"/>
      <c r="U10" s="20" t="s">
        <v>27</v>
      </c>
      <c r="V10" s="57" t="s">
        <v>11</v>
      </c>
      <c r="W10" s="57" t="s">
        <v>12</v>
      </c>
      <c r="X10" s="57" t="s">
        <v>13</v>
      </c>
      <c r="Y10" s="36" t="s">
        <v>14</v>
      </c>
      <c r="Z10" s="36"/>
      <c r="AA10" s="41" t="s">
        <v>28</v>
      </c>
      <c r="AB10" s="41" t="s">
        <v>15</v>
      </c>
      <c r="AC10" s="41" t="s">
        <v>16</v>
      </c>
      <c r="AD10" s="41" t="s">
        <v>17</v>
      </c>
      <c r="AE10" s="41" t="s">
        <v>18</v>
      </c>
      <c r="AF10" s="21" t="s">
        <v>19</v>
      </c>
      <c r="AG10" s="57" t="s">
        <v>20</v>
      </c>
      <c r="AH10" s="57" t="s">
        <v>21</v>
      </c>
      <c r="AI10" s="57" t="s">
        <v>22</v>
      </c>
    </row>
    <row r="11" spans="2:36" s="2" customFormat="1" ht="66.75" customHeight="1" x14ac:dyDescent="0.2">
      <c r="B11" s="52"/>
      <c r="C11" s="73"/>
      <c r="D11" s="57"/>
      <c r="E11" s="57"/>
      <c r="F11" s="54" t="s">
        <v>26</v>
      </c>
      <c r="G11" s="54" t="s">
        <v>30</v>
      </c>
      <c r="H11" s="54" t="s">
        <v>31</v>
      </c>
      <c r="I11" s="54" t="s">
        <v>26</v>
      </c>
      <c r="J11" s="54" t="s">
        <v>30</v>
      </c>
      <c r="K11" s="54" t="s">
        <v>31</v>
      </c>
      <c r="L11" s="54" t="s">
        <v>26</v>
      </c>
      <c r="M11" s="54" t="s">
        <v>30</v>
      </c>
      <c r="N11" s="54" t="s">
        <v>31</v>
      </c>
      <c r="O11" s="54" t="s">
        <v>26</v>
      </c>
      <c r="P11" s="54" t="s">
        <v>30</v>
      </c>
      <c r="Q11" s="54" t="s">
        <v>31</v>
      </c>
      <c r="R11" s="54" t="s">
        <v>26</v>
      </c>
      <c r="S11" s="54" t="s">
        <v>30</v>
      </c>
      <c r="T11" s="54" t="s">
        <v>31</v>
      </c>
      <c r="U11" s="75">
        <f>SUM(U13:U19)</f>
        <v>0</v>
      </c>
      <c r="V11" s="57"/>
      <c r="W11" s="57"/>
      <c r="X11" s="57"/>
      <c r="Y11" s="22" t="s">
        <v>23</v>
      </c>
      <c r="Z11" s="22" t="s">
        <v>24</v>
      </c>
      <c r="AA11" s="41"/>
      <c r="AB11" s="41"/>
      <c r="AC11" s="41"/>
      <c r="AD11" s="41"/>
      <c r="AE11" s="41"/>
      <c r="AF11" s="57" t="s">
        <v>25</v>
      </c>
      <c r="AG11" s="57"/>
      <c r="AH11" s="57"/>
      <c r="AI11" s="57"/>
    </row>
    <row r="12" spans="2:36" s="2" customFormat="1" ht="54.75" customHeight="1" x14ac:dyDescent="0.2">
      <c r="B12" s="53"/>
      <c r="C12" s="74"/>
      <c r="D12" s="42"/>
      <c r="E12" s="42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42"/>
      <c r="W12" s="42"/>
      <c r="X12" s="42"/>
      <c r="Y12" s="23" t="s">
        <v>29</v>
      </c>
      <c r="Z12" s="23" t="s">
        <v>24</v>
      </c>
      <c r="AA12" s="42"/>
      <c r="AB12" s="42"/>
      <c r="AC12" s="42"/>
      <c r="AD12" s="42"/>
      <c r="AE12" s="42"/>
      <c r="AF12" s="42"/>
      <c r="AG12" s="42"/>
      <c r="AH12" s="42"/>
      <c r="AI12" s="42"/>
    </row>
    <row r="13" spans="2:36" s="1" customFormat="1" ht="120" customHeight="1" x14ac:dyDescent="0.2">
      <c r="B13" s="103">
        <v>1</v>
      </c>
      <c r="C13" s="104" t="s">
        <v>50</v>
      </c>
      <c r="D13" s="105">
        <v>100</v>
      </c>
      <c r="E13" s="6">
        <v>0.4</v>
      </c>
      <c r="F13" s="17">
        <v>50</v>
      </c>
      <c r="G13" s="17"/>
      <c r="H13" s="24">
        <f>IF(ISERROR(G13/F13),"",(G13/F13))</f>
        <v>0</v>
      </c>
      <c r="I13" s="17">
        <v>50</v>
      </c>
      <c r="J13" s="17"/>
      <c r="K13" s="24">
        <f t="shared" ref="K13:K19" si="0">IF(ISERROR(J13/I13),"",(J13/I13))</f>
        <v>0</v>
      </c>
      <c r="L13" s="17"/>
      <c r="M13" s="17"/>
      <c r="N13" s="24" t="str">
        <f t="shared" ref="N13:N19" si="1">IF(ISERROR(M13/L13),"",(M13/L13))</f>
        <v/>
      </c>
      <c r="O13" s="17"/>
      <c r="P13" s="17"/>
      <c r="Q13" s="24" t="str">
        <f>IF(ISERROR(P13/O13),"",(P13/O13))</f>
        <v/>
      </c>
      <c r="R13" s="27">
        <v>0</v>
      </c>
      <c r="S13" s="27"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57</v>
      </c>
      <c r="W13" s="9" t="s">
        <v>110</v>
      </c>
      <c r="X13" s="10" t="s">
        <v>58</v>
      </c>
      <c r="Y13" s="18" t="s">
        <v>60</v>
      </c>
      <c r="Z13" s="18" t="s">
        <v>59</v>
      </c>
      <c r="AA13" s="10" t="s">
        <v>61</v>
      </c>
      <c r="AB13" s="10" t="s">
        <v>62</v>
      </c>
      <c r="AC13" s="10" t="s">
        <v>65</v>
      </c>
      <c r="AD13" s="10" t="s">
        <v>64</v>
      </c>
      <c r="AE13" s="10" t="s">
        <v>63</v>
      </c>
      <c r="AF13" s="19" t="s">
        <v>66</v>
      </c>
      <c r="AG13" s="9"/>
      <c r="AH13" s="9" t="s">
        <v>67</v>
      </c>
      <c r="AI13" s="9" t="s">
        <v>68</v>
      </c>
    </row>
    <row r="14" spans="2:36" s="1" customFormat="1" ht="96.75" customHeight="1" x14ac:dyDescent="0.2">
      <c r="B14" s="103">
        <v>2</v>
      </c>
      <c r="C14" s="104" t="s">
        <v>51</v>
      </c>
      <c r="D14" s="105">
        <v>6</v>
      </c>
      <c r="E14" s="6">
        <v>0.2</v>
      </c>
      <c r="F14" s="8">
        <v>3</v>
      </c>
      <c r="G14" s="7"/>
      <c r="H14" s="25">
        <f t="shared" ref="H14:H19" si="2">IF(ISERROR(G14/F14),"",(G14/F14))</f>
        <v>0</v>
      </c>
      <c r="I14" s="8">
        <v>3</v>
      </c>
      <c r="J14" s="7"/>
      <c r="K14" s="25">
        <f t="shared" si="0"/>
        <v>0</v>
      </c>
      <c r="L14" s="8"/>
      <c r="M14" s="7"/>
      <c r="N14" s="25" t="str">
        <f t="shared" si="1"/>
        <v/>
      </c>
      <c r="O14" s="8"/>
      <c r="P14" s="7"/>
      <c r="Q14" s="25" t="str">
        <f t="shared" ref="Q14:Q19" si="3">IF(ISERROR(P14/O14),"",(P14/O14))</f>
        <v/>
      </c>
      <c r="R14" s="27">
        <f t="shared" ref="R14" si="4">SUM(F14,I14,L14,O14)</f>
        <v>6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 t="shared" ref="U14" si="7">T14*E14</f>
        <v>0</v>
      </c>
      <c r="V14" s="9" t="s">
        <v>69</v>
      </c>
      <c r="W14" s="9" t="s">
        <v>111</v>
      </c>
      <c r="X14" s="10" t="s">
        <v>58</v>
      </c>
      <c r="Y14" s="9" t="s">
        <v>70</v>
      </c>
      <c r="Z14" s="9" t="s">
        <v>71</v>
      </c>
      <c r="AA14" s="10" t="s">
        <v>72</v>
      </c>
      <c r="AB14" s="10" t="s">
        <v>62</v>
      </c>
      <c r="AC14" s="10" t="s">
        <v>65</v>
      </c>
      <c r="AD14" s="10" t="s">
        <v>73</v>
      </c>
      <c r="AE14" s="10" t="s">
        <v>63</v>
      </c>
      <c r="AF14" s="19" t="s">
        <v>66</v>
      </c>
      <c r="AG14" s="9"/>
      <c r="AH14" s="9" t="s">
        <v>74</v>
      </c>
      <c r="AI14" s="9" t="s">
        <v>75</v>
      </c>
    </row>
    <row r="15" spans="2:36" s="1" customFormat="1" ht="96.75" customHeight="1" x14ac:dyDescent="0.2">
      <c r="B15" s="103">
        <v>3</v>
      </c>
      <c r="C15" s="16" t="s">
        <v>52</v>
      </c>
      <c r="D15" s="9">
        <v>2</v>
      </c>
      <c r="E15" s="6">
        <v>0.1</v>
      </c>
      <c r="F15" s="8">
        <v>2</v>
      </c>
      <c r="G15" s="7"/>
      <c r="H15" s="25">
        <f t="shared" si="2"/>
        <v>0</v>
      </c>
      <c r="I15" s="8"/>
      <c r="J15" s="7"/>
      <c r="K15" s="25" t="str">
        <f t="shared" si="0"/>
        <v/>
      </c>
      <c r="L15" s="8"/>
      <c r="M15" s="7"/>
      <c r="N15" s="25" t="str">
        <f t="shared" si="1"/>
        <v/>
      </c>
      <c r="O15" s="8"/>
      <c r="P15" s="7"/>
      <c r="Q15" s="25" t="str">
        <f t="shared" si="3"/>
        <v/>
      </c>
      <c r="R15" s="27">
        <f t="shared" ref="R15:R19" si="8">SUM(F15,I15,L15,O15)</f>
        <v>2</v>
      </c>
      <c r="S15" s="27">
        <f t="shared" ref="S15:S19" si="9">SUM(G15,J15,M15,P15)</f>
        <v>0</v>
      </c>
      <c r="T15" s="28">
        <f t="shared" ref="T15:T19" si="10">IF((IF(ISERROR(S15/R15),0,(S15/R15)))&gt;1,1,(IF(ISERROR(S15/R15),0,(S15/R15))))</f>
        <v>0</v>
      </c>
      <c r="U15" s="28">
        <f t="shared" ref="U15:U19" si="11">T15*E15</f>
        <v>0</v>
      </c>
      <c r="V15" s="9" t="s">
        <v>76</v>
      </c>
      <c r="W15" s="9" t="s">
        <v>112</v>
      </c>
      <c r="X15" s="10" t="s">
        <v>58</v>
      </c>
      <c r="Y15" s="9" t="s">
        <v>77</v>
      </c>
      <c r="Z15" s="9" t="s">
        <v>78</v>
      </c>
      <c r="AA15" s="10" t="s">
        <v>72</v>
      </c>
      <c r="AB15" s="10" t="s">
        <v>62</v>
      </c>
      <c r="AC15" s="10" t="s">
        <v>65</v>
      </c>
      <c r="AD15" s="10" t="s">
        <v>79</v>
      </c>
      <c r="AE15" s="10" t="s">
        <v>80</v>
      </c>
      <c r="AF15" s="19" t="s">
        <v>66</v>
      </c>
      <c r="AG15" s="9"/>
      <c r="AH15" s="9" t="s">
        <v>67</v>
      </c>
      <c r="AI15" s="9" t="s">
        <v>81</v>
      </c>
    </row>
    <row r="16" spans="2:36" s="1" customFormat="1" ht="96.75" customHeight="1" x14ac:dyDescent="0.2">
      <c r="B16" s="103">
        <v>4</v>
      </c>
      <c r="C16" s="16" t="s">
        <v>53</v>
      </c>
      <c r="D16" s="9">
        <v>8</v>
      </c>
      <c r="E16" s="6">
        <v>0.15</v>
      </c>
      <c r="F16" s="8">
        <v>50</v>
      </c>
      <c r="G16" s="7"/>
      <c r="H16" s="25">
        <f t="shared" si="2"/>
        <v>0</v>
      </c>
      <c r="I16" s="8">
        <v>50</v>
      </c>
      <c r="J16" s="7"/>
      <c r="K16" s="25">
        <f t="shared" si="0"/>
        <v>0</v>
      </c>
      <c r="L16" s="8"/>
      <c r="M16" s="7"/>
      <c r="N16" s="25" t="str">
        <f t="shared" si="1"/>
        <v/>
      </c>
      <c r="O16" s="8"/>
      <c r="P16" s="7"/>
      <c r="Q16" s="25" t="str">
        <f t="shared" si="3"/>
        <v/>
      </c>
      <c r="R16" s="27">
        <f t="shared" si="8"/>
        <v>100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 t="s">
        <v>82</v>
      </c>
      <c r="W16" s="9" t="s">
        <v>109</v>
      </c>
      <c r="X16" s="10" t="s">
        <v>58</v>
      </c>
      <c r="Y16" s="9" t="s">
        <v>84</v>
      </c>
      <c r="Z16" s="9" t="s">
        <v>83</v>
      </c>
      <c r="AA16" s="10" t="s">
        <v>72</v>
      </c>
      <c r="AB16" s="10" t="s">
        <v>62</v>
      </c>
      <c r="AC16" s="10" t="s">
        <v>65</v>
      </c>
      <c r="AD16" s="10" t="s">
        <v>79</v>
      </c>
      <c r="AE16" s="10" t="s">
        <v>63</v>
      </c>
      <c r="AF16" s="19" t="s">
        <v>66</v>
      </c>
      <c r="AG16" s="9"/>
      <c r="AH16" s="9" t="s">
        <v>85</v>
      </c>
      <c r="AI16" s="9" t="s">
        <v>86</v>
      </c>
    </row>
    <row r="17" spans="2:36" s="1" customFormat="1" ht="96.75" customHeight="1" x14ac:dyDescent="0.2">
      <c r="B17" s="103">
        <v>5</v>
      </c>
      <c r="C17" s="16" t="s">
        <v>100</v>
      </c>
      <c r="D17" s="9">
        <v>12</v>
      </c>
      <c r="E17" s="6">
        <v>0.05</v>
      </c>
      <c r="F17" s="8">
        <v>3</v>
      </c>
      <c r="G17" s="7"/>
      <c r="H17" s="25">
        <f t="shared" si="2"/>
        <v>0</v>
      </c>
      <c r="I17" s="8">
        <v>3</v>
      </c>
      <c r="J17" s="7"/>
      <c r="K17" s="25">
        <f t="shared" si="0"/>
        <v>0</v>
      </c>
      <c r="L17" s="8">
        <v>3</v>
      </c>
      <c r="M17" s="7" t="s">
        <v>56</v>
      </c>
      <c r="N17" s="25" t="str">
        <f t="shared" si="1"/>
        <v/>
      </c>
      <c r="O17" s="8">
        <v>3</v>
      </c>
      <c r="P17" s="7"/>
      <c r="Q17" s="25">
        <f t="shared" si="3"/>
        <v>0</v>
      </c>
      <c r="R17" s="27">
        <f t="shared" si="8"/>
        <v>12</v>
      </c>
      <c r="S17" s="27">
        <f t="shared" si="9"/>
        <v>0</v>
      </c>
      <c r="T17" s="28">
        <f t="shared" si="10"/>
        <v>0</v>
      </c>
      <c r="U17" s="28">
        <f t="shared" si="11"/>
        <v>0</v>
      </c>
      <c r="V17" s="9" t="s">
        <v>87</v>
      </c>
      <c r="W17" s="9" t="s">
        <v>108</v>
      </c>
      <c r="X17" s="10" t="s">
        <v>58</v>
      </c>
      <c r="Y17" s="9" t="s">
        <v>89</v>
      </c>
      <c r="Z17" s="9" t="s">
        <v>88</v>
      </c>
      <c r="AA17" s="10" t="s">
        <v>72</v>
      </c>
      <c r="AB17" s="10" t="s">
        <v>62</v>
      </c>
      <c r="AC17" s="10" t="s">
        <v>65</v>
      </c>
      <c r="AD17" s="10" t="s">
        <v>73</v>
      </c>
      <c r="AE17" s="10" t="s">
        <v>80</v>
      </c>
      <c r="AF17" s="19" t="s">
        <v>66</v>
      </c>
      <c r="AG17" s="9"/>
      <c r="AH17" s="9" t="s">
        <v>85</v>
      </c>
      <c r="AI17" s="9" t="s">
        <v>90</v>
      </c>
    </row>
    <row r="18" spans="2:36" s="1" customFormat="1" ht="96.75" customHeight="1" x14ac:dyDescent="0.2">
      <c r="B18" s="103">
        <v>6</v>
      </c>
      <c r="C18" s="16" t="s">
        <v>54</v>
      </c>
      <c r="D18" s="9">
        <v>10</v>
      </c>
      <c r="E18" s="6">
        <v>0.05</v>
      </c>
      <c r="F18" s="8"/>
      <c r="G18" s="7"/>
      <c r="H18" s="25" t="str">
        <f t="shared" si="2"/>
        <v/>
      </c>
      <c r="I18" s="8"/>
      <c r="J18" s="7"/>
      <c r="K18" s="25" t="str">
        <f t="shared" si="0"/>
        <v/>
      </c>
      <c r="L18" s="8">
        <v>50</v>
      </c>
      <c r="M18" s="7"/>
      <c r="N18" s="25">
        <f t="shared" si="1"/>
        <v>0</v>
      </c>
      <c r="O18" s="8">
        <v>50</v>
      </c>
      <c r="P18" s="7"/>
      <c r="Q18" s="25">
        <f t="shared" si="3"/>
        <v>0</v>
      </c>
      <c r="R18" s="27">
        <f t="shared" si="8"/>
        <v>100</v>
      </c>
      <c r="S18" s="27">
        <f t="shared" si="9"/>
        <v>0</v>
      </c>
      <c r="T18" s="28">
        <f t="shared" si="10"/>
        <v>0</v>
      </c>
      <c r="U18" s="28">
        <f t="shared" si="11"/>
        <v>0</v>
      </c>
      <c r="V18" s="16" t="s">
        <v>103</v>
      </c>
      <c r="W18" s="9" t="s">
        <v>107</v>
      </c>
      <c r="X18" s="10" t="s">
        <v>58</v>
      </c>
      <c r="Y18" s="9" t="s">
        <v>104</v>
      </c>
      <c r="Z18" s="9" t="s">
        <v>105</v>
      </c>
      <c r="AA18" s="10" t="s">
        <v>72</v>
      </c>
      <c r="AB18" s="10" t="s">
        <v>62</v>
      </c>
      <c r="AC18" s="10" t="s">
        <v>65</v>
      </c>
      <c r="AD18" s="10" t="s">
        <v>95</v>
      </c>
      <c r="AE18" s="10" t="s">
        <v>80</v>
      </c>
      <c r="AF18" s="19" t="s">
        <v>66</v>
      </c>
      <c r="AG18" s="9"/>
      <c r="AH18" s="9" t="s">
        <v>96</v>
      </c>
      <c r="AI18" s="9" t="s">
        <v>97</v>
      </c>
    </row>
    <row r="19" spans="2:36" s="1" customFormat="1" ht="96.75" customHeight="1" thickBot="1" x14ac:dyDescent="0.25">
      <c r="B19" s="103">
        <v>7</v>
      </c>
      <c r="C19" s="16" t="s">
        <v>55</v>
      </c>
      <c r="D19" s="9">
        <v>12</v>
      </c>
      <c r="E19" s="6">
        <v>0.05</v>
      </c>
      <c r="F19" s="8">
        <v>50</v>
      </c>
      <c r="G19" s="7"/>
      <c r="H19" s="25">
        <f t="shared" si="2"/>
        <v>0</v>
      </c>
      <c r="I19" s="8">
        <v>50</v>
      </c>
      <c r="J19" s="7"/>
      <c r="K19" s="25">
        <f t="shared" si="0"/>
        <v>0</v>
      </c>
      <c r="L19" s="8"/>
      <c r="M19" s="7"/>
      <c r="N19" s="25" t="str">
        <f t="shared" si="1"/>
        <v/>
      </c>
      <c r="O19" s="8"/>
      <c r="P19" s="7"/>
      <c r="Q19" s="25" t="str">
        <f t="shared" si="3"/>
        <v/>
      </c>
      <c r="R19" s="27">
        <f t="shared" si="8"/>
        <v>100</v>
      </c>
      <c r="S19" s="27">
        <f t="shared" si="9"/>
        <v>0</v>
      </c>
      <c r="T19" s="28">
        <f t="shared" si="10"/>
        <v>0</v>
      </c>
      <c r="U19" s="28">
        <f t="shared" si="11"/>
        <v>0</v>
      </c>
      <c r="V19" s="9" t="s">
        <v>91</v>
      </c>
      <c r="W19" s="9" t="s">
        <v>106</v>
      </c>
      <c r="X19" s="10" t="s">
        <v>58</v>
      </c>
      <c r="Y19" s="9" t="s">
        <v>92</v>
      </c>
      <c r="Z19" s="9" t="s">
        <v>93</v>
      </c>
      <c r="AA19" s="10" t="s">
        <v>61</v>
      </c>
      <c r="AB19" s="10" t="s">
        <v>62</v>
      </c>
      <c r="AC19" s="10" t="s">
        <v>65</v>
      </c>
      <c r="AD19" s="10" t="s">
        <v>64</v>
      </c>
      <c r="AE19" s="10" t="s">
        <v>80</v>
      </c>
      <c r="AF19" s="19" t="s">
        <v>99</v>
      </c>
      <c r="AG19" s="9"/>
      <c r="AH19" s="9" t="s">
        <v>94</v>
      </c>
      <c r="AI19" s="9" t="s">
        <v>98</v>
      </c>
    </row>
    <row r="20" spans="2:36" s="3" customFormat="1" ht="18" customHeight="1" thickBot="1" x14ac:dyDescent="0.25">
      <c r="D20" s="1"/>
      <c r="E20" s="29">
        <f>SUM(E13:E19)</f>
        <v>1.0000000000000002</v>
      </c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1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5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4.1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5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4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4.1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65" customHeight="1" x14ac:dyDescent="0.2">
      <c r="D42" s="1"/>
      <c r="E42" s="1"/>
      <c r="F42" s="1"/>
      <c r="G42" s="1"/>
      <c r="H42" s="26"/>
      <c r="I42" s="1"/>
      <c r="J42" s="1"/>
      <c r="K42" s="26"/>
      <c r="L42" s="1"/>
      <c r="M42" s="1"/>
      <c r="N42" s="26"/>
      <c r="O42" s="1"/>
      <c r="P42" s="1"/>
      <c r="Q42" s="26"/>
      <c r="R42" s="26"/>
      <c r="S42" s="26"/>
      <c r="T42" s="26"/>
      <c r="U42" s="2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AE10:AE12"/>
    <mergeCell ref="Y10:Z10"/>
    <mergeCell ref="C10:C12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B2:D5"/>
    <mergeCell ref="B7:D7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E7:AI7"/>
    <mergeCell ref="AG10:AG12"/>
    <mergeCell ref="AH10:AH12"/>
    <mergeCell ref="AI10:AI12"/>
    <mergeCell ref="AF11:AF12"/>
    <mergeCell ref="AB10:AB12"/>
    <mergeCell ref="B8:AI8"/>
    <mergeCell ref="B9:E9"/>
    <mergeCell ref="F9:U9"/>
    <mergeCell ref="B6:D6"/>
    <mergeCell ref="E6:AB6"/>
    <mergeCell ref="B10:B12"/>
    <mergeCell ref="P11:P12"/>
    <mergeCell ref="L10:N10"/>
    <mergeCell ref="O10:Q10"/>
    <mergeCell ref="Q11:Q12"/>
    <mergeCell ref="V10:V12"/>
    <mergeCell ref="W10:W12"/>
    <mergeCell ref="X10:X12"/>
    <mergeCell ref="AC10:AC12"/>
    <mergeCell ref="AD10:AD12"/>
    <mergeCell ref="AG5:AI5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</mergeCells>
  <conditionalFormatting sqref="T13:T19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9 K13:K19 N13:N19 Q13:Q19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80" zoomScaleNormal="80" workbookViewId="0">
      <selection activeCell="E9" sqref="E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6"/>
      <c r="B1" s="97"/>
      <c r="C1" s="88" t="s">
        <v>32</v>
      </c>
      <c r="D1" s="89"/>
      <c r="E1" s="89"/>
      <c r="F1" s="90"/>
      <c r="G1" s="30" t="s">
        <v>39</v>
      </c>
    </row>
    <row r="2" spans="1:7" ht="12.75" customHeight="1" x14ac:dyDescent="0.2">
      <c r="A2" s="98"/>
      <c r="B2" s="99"/>
      <c r="C2" s="91"/>
      <c r="D2" s="35"/>
      <c r="E2" s="35"/>
      <c r="F2" s="92"/>
      <c r="G2" s="31" t="s">
        <v>40</v>
      </c>
    </row>
    <row r="3" spans="1:7" ht="20.25" customHeight="1" x14ac:dyDescent="0.2">
      <c r="A3" s="98"/>
      <c r="B3" s="99"/>
      <c r="C3" s="91" t="s">
        <v>38</v>
      </c>
      <c r="D3" s="35"/>
      <c r="E3" s="35"/>
      <c r="F3" s="92"/>
      <c r="G3" s="32" t="s">
        <v>49</v>
      </c>
    </row>
    <row r="4" spans="1:7" ht="20.25" customHeight="1" thickBot="1" x14ac:dyDescent="0.25">
      <c r="A4" s="100"/>
      <c r="B4" s="101"/>
      <c r="C4" s="93" t="s">
        <v>37</v>
      </c>
      <c r="D4" s="94"/>
      <c r="E4" s="94"/>
      <c r="F4" s="95"/>
      <c r="G4" s="33" t="s">
        <v>41</v>
      </c>
    </row>
    <row r="5" spans="1:7" ht="30.75" customHeight="1" x14ac:dyDescent="0.2">
      <c r="A5" s="79" t="s">
        <v>33</v>
      </c>
      <c r="B5" s="80"/>
      <c r="C5" s="81"/>
      <c r="D5" s="82" t="s">
        <v>101</v>
      </c>
      <c r="E5" s="83"/>
      <c r="F5" s="83"/>
      <c r="G5" s="84"/>
    </row>
    <row r="6" spans="1:7" ht="32.25" customHeight="1" thickBot="1" x14ac:dyDescent="0.25">
      <c r="A6" s="76" t="s">
        <v>34</v>
      </c>
      <c r="B6" s="77"/>
      <c r="C6" s="78"/>
      <c r="D6" s="85" t="s">
        <v>102</v>
      </c>
      <c r="E6" s="86"/>
      <c r="F6" s="86"/>
      <c r="G6" s="87"/>
    </row>
    <row r="7" spans="1:7" ht="13.5" thickBot="1" x14ac:dyDescent="0.25"/>
    <row r="8" spans="1:7" ht="29.25" customHeight="1" x14ac:dyDescent="0.2">
      <c r="A8" s="11" t="s">
        <v>46</v>
      </c>
      <c r="B8" s="11" t="s">
        <v>48</v>
      </c>
      <c r="C8" s="11" t="s">
        <v>36</v>
      </c>
      <c r="D8" s="12" t="s">
        <v>45</v>
      </c>
      <c r="E8" s="13" t="s">
        <v>42</v>
      </c>
      <c r="F8" s="13" t="s">
        <v>43</v>
      </c>
      <c r="G8" s="13" t="s">
        <v>44</v>
      </c>
    </row>
    <row r="9" spans="1:7" ht="63.75" x14ac:dyDescent="0.2">
      <c r="A9" s="103">
        <v>1</v>
      </c>
      <c r="B9" s="104" t="s">
        <v>50</v>
      </c>
      <c r="C9" s="105">
        <v>100</v>
      </c>
      <c r="D9" s="14"/>
      <c r="E9" s="14"/>
      <c r="F9" s="14"/>
      <c r="G9" s="14"/>
    </row>
    <row r="10" spans="1:7" ht="38.25" x14ac:dyDescent="0.2">
      <c r="A10" s="103">
        <v>2</v>
      </c>
      <c r="B10" s="104" t="s">
        <v>51</v>
      </c>
      <c r="C10" s="105">
        <v>6</v>
      </c>
      <c r="D10" s="14"/>
      <c r="E10" s="14"/>
      <c r="F10" s="14"/>
      <c r="G10" s="14"/>
    </row>
    <row r="11" spans="1:7" ht="25.5" x14ac:dyDescent="0.2">
      <c r="A11" s="103">
        <v>3</v>
      </c>
      <c r="B11" s="16" t="s">
        <v>52</v>
      </c>
      <c r="C11" s="9">
        <v>2</v>
      </c>
      <c r="D11" s="14"/>
      <c r="E11" s="14"/>
      <c r="F11" s="14"/>
      <c r="G11" s="14"/>
    </row>
    <row r="12" spans="1:7" ht="51" x14ac:dyDescent="0.2">
      <c r="A12" s="103">
        <v>4</v>
      </c>
      <c r="B12" s="16" t="s">
        <v>53</v>
      </c>
      <c r="C12" s="9">
        <v>8</v>
      </c>
      <c r="D12" s="14"/>
      <c r="E12" s="14"/>
      <c r="F12" s="14"/>
      <c r="G12" s="14"/>
    </row>
    <row r="13" spans="1:7" ht="63.75" x14ac:dyDescent="0.2">
      <c r="A13" s="103">
        <v>5</v>
      </c>
      <c r="B13" s="16" t="s">
        <v>100</v>
      </c>
      <c r="C13" s="9">
        <v>12</v>
      </c>
      <c r="D13" s="14"/>
      <c r="E13" s="14"/>
      <c r="F13" s="14"/>
      <c r="G13" s="14"/>
    </row>
    <row r="14" spans="1:7" ht="38.25" x14ac:dyDescent="0.2">
      <c r="A14" s="103">
        <v>6</v>
      </c>
      <c r="B14" s="16" t="s">
        <v>54</v>
      </c>
      <c r="C14" s="9">
        <v>10</v>
      </c>
      <c r="D14" s="14"/>
      <c r="E14" s="14"/>
      <c r="F14" s="14"/>
      <c r="G14" s="14"/>
    </row>
    <row r="15" spans="1:7" ht="51" x14ac:dyDescent="0.2">
      <c r="A15" s="103">
        <v>7</v>
      </c>
      <c r="B15" s="16" t="s">
        <v>55</v>
      </c>
      <c r="C15" s="9">
        <v>12</v>
      </c>
      <c r="D15" s="14"/>
      <c r="E15" s="14"/>
      <c r="F15" s="14"/>
      <c r="G15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LABORATORIO</vt:lpstr>
      <vt:lpstr>DETALLE DE EJECUCIÓN</vt:lpstr>
      <vt:lpstr>LABORATORIO!Área_de_impresión</vt:lpstr>
      <vt:lpstr>LABORATORIO!Títulos_a_imprimir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2023-01-31T19:16:02Z</dcterms:modified>
</cp:coreProperties>
</file>