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iherrera\Desktop\"/>
    </mc:Choice>
  </mc:AlternateContent>
  <xr:revisionPtr revIDLastSave="0" documentId="8_{4F4B1A20-03D9-4F99-A55C-D1C6711FC98A}" xr6:coauthVersionLast="47" xr6:coauthVersionMax="47" xr10:uidLastSave="{00000000-0000-0000-0000-000000000000}"/>
  <bookViews>
    <workbookView xWindow="-120" yWindow="-120" windowWidth="20730" windowHeight="11160" tabRatio="791" activeTab="1" xr2:uid="{00000000-000D-0000-FFFF-FFFF00000000}"/>
  </bookViews>
  <sheets>
    <sheet name="CONTROL INTERNO CONTABLE" sheetId="1" r:id="rId1"/>
    <sheet name="DETALLE DE EJECUCIÓN" sheetId="2" r:id="rId2"/>
  </sheets>
  <definedNames>
    <definedName name="_xlnm.Print_Area" localSheetId="0">'CONTROL INTERNO CONTABLE'!$A$2:$AH$13</definedName>
    <definedName name="_xlnm.Print_Titles" localSheetId="0">'CONTROL INTERNO CONTABLE'!$2:$11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" l="1"/>
  <c r="U17" i="1"/>
  <c r="U16" i="1"/>
  <c r="U15" i="1"/>
  <c r="U14" i="1"/>
  <c r="S17" i="1"/>
  <c r="T17" i="1" s="1"/>
  <c r="R17" i="1"/>
  <c r="Q17" i="1"/>
  <c r="N17" i="1"/>
  <c r="K17" i="1"/>
  <c r="H17" i="1"/>
  <c r="R18" i="1"/>
  <c r="R16" i="1"/>
  <c r="R15" i="1"/>
  <c r="R14" i="1"/>
  <c r="H15" i="1"/>
  <c r="H14" i="1"/>
  <c r="T13" i="1"/>
  <c r="Q13" i="1"/>
  <c r="N13" i="1"/>
  <c r="K13" i="1"/>
  <c r="H13" i="1"/>
  <c r="E19" i="1"/>
  <c r="S13" i="1"/>
  <c r="R13" i="1"/>
  <c r="U13" i="1" l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00000000-0006-0000-0000-000002000000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3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7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8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A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B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C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D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E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F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10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1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<sst xmlns="http://schemas.openxmlformats.org/spreadsheetml/2006/main" count="172" uniqueCount="107">
  <si>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</si>
  <si>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</si>
  <si>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</si>
  <si>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</si>
  <si>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</si>
  <si>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</si>
  <si>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</si>
  <si>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</si>
  <si>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</si>
  <si>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</si>
  <si>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</si>
  <si>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</si>
  <si>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</si>
  <si>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</si>
  <si>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</si>
  <si>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</si>
  <si>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</si>
  <si>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</si>
  <si>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</si>
  <si>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</si>
  <si>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</si>
  <si>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</si>
  <si>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</si>
  <si>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</si>
  <si>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</si>
  <si>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</si>
  <si>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</si>
  <si>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</si>
  <si>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</si>
  <si>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</si>
  <si>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</si>
  <si>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</si>
  <si>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</si>
  <si>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</si>
  <si>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</si>
  <si>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</si>
  <si>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</si>
  <si>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</si>
  <si>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</si>
  <si>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</si>
  <si>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</si>
  <si>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</si>
  <si>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</si>
  <si>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</si>
  <si>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</si>
  <si>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</si>
  <si>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</si>
  <si>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</si>
  <si>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</si>
  <si>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Jefe oficina de control interno disciplinario</t>
  </si>
  <si>
    <t xml:space="preserve"> PLAN OPERATIVO ANUAL - VIGENCIA:  2023</t>
  </si>
  <si>
    <t>CONTROL INTERNO  CONTABLE</t>
  </si>
  <si>
    <t>ISBELIA HERRERA PAEZ</t>
  </si>
  <si>
    <t>ISBELIA  REBECA HERRER PAEZ</t>
  </si>
  <si>
    <t>CONTROL INTERNO   CONTABLE</t>
  </si>
  <si>
    <t>Seguimiento a los planes de mejora establecidos dentro de las Auditorias realizadas en la vigencia y los recibidos por parte de entes de control externos.</t>
  </si>
  <si>
    <t>Seguimiento a los informes generadas de las áreas financieras de la entidad.</t>
  </si>
  <si>
    <t>Realización y/o socialización de informes normativos derivados de las auditorias realizadas en las áreas financieras de la entidad y de los recibidos de los entes de control externos.</t>
  </si>
  <si>
    <t>Auditoria a las áreas financieras: cartera-glosas-facturación-suministro y activo fijos</t>
  </si>
  <si>
    <t>Asesoria y acompañamento a los procesos financieros y contable de la entidad</t>
  </si>
  <si>
    <t>Capacitación a las áreas financieras y contables de la entidad.</t>
  </si>
  <si>
    <t>Plan de Auditoria contable y financiero</t>
  </si>
  <si>
    <t>Se elabora el plan de auditoria anual de las áreas financieras de la entidad, a fin de identificar fallas en los proceso y tomar las acciones correctivas y/o preventivas a que haya lugar.</t>
  </si>
  <si>
    <t>Plan de Auditorias</t>
  </si>
  <si>
    <t>Efectividad</t>
  </si>
  <si>
    <t>Áreas auditadas</t>
  </si>
  <si>
    <t>Valor absoluto</t>
  </si>
  <si>
    <t>Trimestral</t>
  </si>
  <si>
    <t xml:space="preserve">Media </t>
  </si>
  <si>
    <t>Plan de Auditoria debidamente aprobado</t>
  </si>
  <si>
    <t>Cumplimiento del Plan de Auditoria Contable y Financiera</t>
  </si>
  <si>
    <t>Realizar seguimiento a los planes de mejora etablecidos posterior a las auditorias realizadas o recibidas e entes de control externos.</t>
  </si>
  <si>
    <t>Plan de Auditoria</t>
  </si>
  <si>
    <t>Número de planes de mejora a los cuales se les realizó seguimiento en el período</t>
  </si>
  <si>
    <t>Número de planes de mejora establecidos para el período</t>
  </si>
  <si>
    <t>Eficiencia</t>
  </si>
  <si>
    <t>Porcentaje</t>
  </si>
  <si>
    <t>Matriz de seguimiento al Plan de Auditoria</t>
  </si>
  <si>
    <t>Socialización de Informes de las auditorias realizadas</t>
  </si>
  <si>
    <t>Realizar la socialización de los hallazgos y/u obsevaciones identificadas al momento de las auditorias en cada de las servicios.</t>
  </si>
  <si>
    <t>Número de informes realizados y socializados establecidos para el período</t>
  </si>
  <si>
    <t>Número de informes realizados y socializados en el período</t>
  </si>
  <si>
    <t>Procesos financieros y contables</t>
  </si>
  <si>
    <t>Seguimiento a informes de áreas</t>
  </si>
  <si>
    <t>Desde la oficina de Control Interno Contable, se hace revisión de los diferentes informes emitidos por cada una de las áreas financieras y contables de la entidad, de acuerdo con la normatividad vigente.</t>
  </si>
  <si>
    <t>Informes</t>
  </si>
  <si>
    <t>Número de informes revisados y analizados en el período</t>
  </si>
  <si>
    <t>Número de informes recibidos por cada una de las áreas.</t>
  </si>
  <si>
    <t>Áreas financieras y contabilidad</t>
  </si>
  <si>
    <t>Archivo de informes permanentes</t>
  </si>
  <si>
    <t>Asesorias y/ acompañamientos a los procesos financieros</t>
  </si>
  <si>
    <t>La oficina de Control Interno Contable hace acompañamiento a las oficinas que requieren asesorias en la parte finaciera, de acuerdo a la naturaleza del área.</t>
  </si>
  <si>
    <t xml:space="preserve">Número asesorías y/o acompañamientos realizados </t>
  </si>
  <si>
    <t>Número asesorías y/o acompañamientos solicitados</t>
  </si>
  <si>
    <t>Porcetaje de capacitaciones realizadas</t>
  </si>
  <si>
    <t>Corresponde a las capacitaciones realizadas enfocas en el desarrollo de las actividades de las áreas financieras y contables de la entidad</t>
  </si>
  <si>
    <t>Acta de capacitación</t>
  </si>
  <si>
    <t>Número de capcitaciones realizadas</t>
  </si>
  <si>
    <t>Número de capacitaciones programadas</t>
  </si>
  <si>
    <t>Plan de Capacitaciones</t>
  </si>
  <si>
    <t>Verificar vencimiento de carteras, facturación No radicada y radicada a las entidades, que los valores reflejados en el modulo de cartera, sean los mismos de los estados financieros.
Verificar el cumplimiento de la normatividad vigente relacionada con Glosas y las devoluciones.
Verificar el cumplimiento de la meta de facturación, la facturación radicada en cartera, de acuerdo con la normatividad vigente. 
Verificar se le este dando buen manejo  a los medicamentos , que los saldos de suministros  y contabilidad sean razonables
Verificar que los Estados financieros reflejen la razonabilidad  en las cifras</t>
  </si>
  <si>
    <t>En la verificación del punto anterior, se consolida el seguimiento de los planes de mejora establecidos y sirven de punto de control para el cumplimiento de ellos.</t>
  </si>
  <si>
    <t xml:space="preserve">Realizar informes preliminar de las auditorias realizadas
Socializar los informes con las áreas involucradas </t>
  </si>
  <si>
    <t>Seguimiento a los informes generados de las áreas financieras de la entidad.</t>
  </si>
  <si>
    <t>Hacer seguimiento de los informes presentados por cada una de las áreas financieras de la entidad</t>
  </si>
  <si>
    <t>Asesorar a las áreas contables y financieras cada vez que sea necesario.</t>
  </si>
  <si>
    <t>Capacitar a las áreas financeras y contables en temas relacionados o actualización de normatividad vigente
Evaluar el conocimiento impartido, a partir de la capacitación.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</si>
</sst>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9" fontId="20" fillId="8" borderId="35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left" vertical="center"/>
    </xf>
    <xf numFmtId="0" fontId="0" fillId="0" borderId="12" xfId="0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29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1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1"/>
  <sheetViews>
    <sheetView showGridLines="0" topLeftCell="A10" zoomScaleNormal="100" workbookViewId="0">
      <pane xSplit="3" ySplit="3" topLeftCell="D17" activePane="bottomRight" state="frozen"/>
      <selection activeCell="A10" sqref="A10"/>
      <selection pane="topRight" activeCell="D10" sqref="D10"/>
      <selection pane="bottomLeft" activeCell="A13" sqref="A13"/>
      <selection pane="bottomRight" activeCell="C13" sqref="C13:C18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2.42578125" style="1" customWidth="1"/>
    <col min="5" max="5" width="8.85546875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5" style="1" customWidth="1"/>
    <col min="11" max="11" width="9.5703125" style="26" customWidth="1"/>
    <col min="12" max="12" width="8.5703125" style="1" customWidth="1"/>
    <col min="13" max="13" width="6.5703125" style="1" customWidth="1"/>
    <col min="14" max="14" width="9.5703125" style="26" customWidth="1"/>
    <col min="15" max="15" width="7.7109375" style="1" customWidth="1"/>
    <col min="16" max="16" width="5.28515625" style="1" customWidth="1"/>
    <col min="17" max="17" width="7.7109375" style="26" customWidth="1"/>
    <col min="18" max="18" width="10" style="26" customWidth="1"/>
    <col min="19" max="19" width="4.85546875" style="26" customWidth="1"/>
    <col min="20" max="21" width="7.42578125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1"/>
      <c r="C2" s="42"/>
      <c r="D2" s="43"/>
      <c r="E2" s="66" t="s">
        <v>32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5" t="s">
        <v>38</v>
      </c>
      <c r="AH2" s="65"/>
      <c r="AI2" s="65"/>
      <c r="AJ2" s="1"/>
    </row>
    <row r="3" spans="2:36" s="3" customFormat="1" ht="23.25" customHeight="1" x14ac:dyDescent="0.2">
      <c r="B3" s="44"/>
      <c r="C3" s="45"/>
      <c r="D3" s="4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5" t="s">
        <v>39</v>
      </c>
      <c r="AH3" s="65"/>
      <c r="AI3" s="65"/>
      <c r="AJ3" s="1"/>
    </row>
    <row r="4" spans="2:36" s="3" customFormat="1" ht="23.25" customHeight="1" x14ac:dyDescent="0.2">
      <c r="B4" s="44"/>
      <c r="C4" s="45"/>
      <c r="D4" s="46"/>
      <c r="E4" s="66" t="s">
        <v>37</v>
      </c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79" t="s">
        <v>48</v>
      </c>
      <c r="AH4" s="79"/>
      <c r="AI4" s="79"/>
      <c r="AJ4" s="1"/>
    </row>
    <row r="5" spans="2:36" s="3" customFormat="1" ht="42" customHeight="1" x14ac:dyDescent="0.2">
      <c r="B5" s="47"/>
      <c r="C5" s="48"/>
      <c r="D5" s="49"/>
      <c r="E5" s="66" t="s">
        <v>50</v>
      </c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5" t="s">
        <v>40</v>
      </c>
      <c r="AH5" s="65"/>
      <c r="AI5" s="65"/>
      <c r="AJ5" s="1"/>
    </row>
    <row r="6" spans="2:36" s="1" customFormat="1" ht="50.25" customHeight="1" x14ac:dyDescent="0.2">
      <c r="B6" s="61" t="s">
        <v>33</v>
      </c>
      <c r="C6" s="62"/>
      <c r="D6" s="51"/>
      <c r="E6" s="63" t="s">
        <v>54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76" t="s">
        <v>0</v>
      </c>
      <c r="AD6" s="76"/>
      <c r="AE6" s="76"/>
      <c r="AF6" s="76"/>
      <c r="AG6" s="77">
        <v>44956</v>
      </c>
      <c r="AH6" s="64"/>
      <c r="AI6" s="78"/>
    </row>
    <row r="7" spans="2:36" s="1" customFormat="1" ht="49.15" customHeight="1" x14ac:dyDescent="0.2">
      <c r="B7" s="50" t="s">
        <v>34</v>
      </c>
      <c r="C7" s="51"/>
      <c r="D7" s="52"/>
      <c r="E7" s="38" t="s">
        <v>53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39"/>
    </row>
    <row r="8" spans="2:36" s="1" customFormat="1" ht="27.75" customHeight="1" x14ac:dyDescent="0.2">
      <c r="B8" s="55" t="s">
        <v>35</v>
      </c>
      <c r="C8" s="56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</row>
    <row r="9" spans="2:36" s="1" customFormat="1" ht="25.5" customHeight="1" x14ac:dyDescent="0.2">
      <c r="B9" s="58" t="s">
        <v>46</v>
      </c>
      <c r="C9" s="59"/>
      <c r="D9" s="60"/>
      <c r="E9" s="60"/>
      <c r="F9" s="60" t="s">
        <v>1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 t="s">
        <v>2</v>
      </c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</row>
    <row r="10" spans="2:36" s="2" customFormat="1" ht="42" customHeight="1" x14ac:dyDescent="0.2">
      <c r="B10" s="67" t="s">
        <v>3</v>
      </c>
      <c r="C10" s="73" t="s">
        <v>47</v>
      </c>
      <c r="D10" s="69" t="s">
        <v>4</v>
      </c>
      <c r="E10" s="69" t="s">
        <v>5</v>
      </c>
      <c r="F10" s="40" t="s">
        <v>6</v>
      </c>
      <c r="G10" s="40"/>
      <c r="H10" s="40"/>
      <c r="I10" s="40" t="s">
        <v>7</v>
      </c>
      <c r="J10" s="40"/>
      <c r="K10" s="40"/>
      <c r="L10" s="40" t="s">
        <v>8</v>
      </c>
      <c r="M10" s="40"/>
      <c r="N10" s="40"/>
      <c r="O10" s="40" t="s">
        <v>9</v>
      </c>
      <c r="P10" s="40"/>
      <c r="Q10" s="40"/>
      <c r="R10" s="40" t="s">
        <v>10</v>
      </c>
      <c r="S10" s="40"/>
      <c r="T10" s="40"/>
      <c r="U10" s="20" t="s">
        <v>27</v>
      </c>
      <c r="V10" s="69" t="s">
        <v>11</v>
      </c>
      <c r="W10" s="69" t="s">
        <v>12</v>
      </c>
      <c r="X10" s="69" t="s">
        <v>13</v>
      </c>
      <c r="Y10" s="60" t="s">
        <v>14</v>
      </c>
      <c r="Z10" s="60"/>
      <c r="AA10" s="53" t="s">
        <v>28</v>
      </c>
      <c r="AB10" s="53" t="s">
        <v>15</v>
      </c>
      <c r="AC10" s="53" t="s">
        <v>16</v>
      </c>
      <c r="AD10" s="53" t="s">
        <v>17</v>
      </c>
      <c r="AE10" s="53" t="s">
        <v>18</v>
      </c>
      <c r="AF10" s="21" t="s">
        <v>19</v>
      </c>
      <c r="AG10" s="69" t="s">
        <v>20</v>
      </c>
      <c r="AH10" s="69" t="s">
        <v>21</v>
      </c>
      <c r="AI10" s="69" t="s">
        <v>22</v>
      </c>
    </row>
    <row r="11" spans="2:36" s="2" customFormat="1" ht="53.25" customHeight="1" x14ac:dyDescent="0.2">
      <c r="B11" s="67"/>
      <c r="C11" s="74"/>
      <c r="D11" s="69"/>
      <c r="E11" s="69"/>
      <c r="F11" s="70" t="s">
        <v>26</v>
      </c>
      <c r="G11" s="70" t="s">
        <v>30</v>
      </c>
      <c r="H11" s="70" t="s">
        <v>31</v>
      </c>
      <c r="I11" s="70" t="s">
        <v>26</v>
      </c>
      <c r="J11" s="70" t="s">
        <v>30</v>
      </c>
      <c r="K11" s="70" t="s">
        <v>31</v>
      </c>
      <c r="L11" s="70" t="s">
        <v>26</v>
      </c>
      <c r="M11" s="70" t="s">
        <v>30</v>
      </c>
      <c r="N11" s="70" t="s">
        <v>31</v>
      </c>
      <c r="O11" s="70" t="s">
        <v>26</v>
      </c>
      <c r="P11" s="70" t="s">
        <v>30</v>
      </c>
      <c r="Q11" s="70" t="s">
        <v>31</v>
      </c>
      <c r="R11" s="70" t="s">
        <v>26</v>
      </c>
      <c r="S11" s="70" t="s">
        <v>30</v>
      </c>
      <c r="T11" s="70" t="s">
        <v>31</v>
      </c>
      <c r="U11" s="72">
        <f>SUM(U13:U13)</f>
        <v>0</v>
      </c>
      <c r="V11" s="69"/>
      <c r="W11" s="69"/>
      <c r="X11" s="69"/>
      <c r="Y11" s="22" t="s">
        <v>23</v>
      </c>
      <c r="Z11" s="22" t="s">
        <v>24</v>
      </c>
      <c r="AA11" s="53"/>
      <c r="AB11" s="53"/>
      <c r="AC11" s="53"/>
      <c r="AD11" s="53"/>
      <c r="AE11" s="53"/>
      <c r="AF11" s="69" t="s">
        <v>25</v>
      </c>
      <c r="AG11" s="69"/>
      <c r="AH11" s="69"/>
      <c r="AI11" s="69"/>
    </row>
    <row r="12" spans="2:36" s="2" customFormat="1" ht="37.5" customHeight="1" x14ac:dyDescent="0.2">
      <c r="B12" s="68"/>
      <c r="C12" s="75"/>
      <c r="D12" s="54"/>
      <c r="E12" s="54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54"/>
      <c r="W12" s="54"/>
      <c r="X12" s="54"/>
      <c r="Y12" s="23" t="s">
        <v>29</v>
      </c>
      <c r="Z12" s="23" t="s">
        <v>24</v>
      </c>
      <c r="AA12" s="54"/>
      <c r="AB12" s="54"/>
      <c r="AC12" s="54"/>
      <c r="AD12" s="54"/>
      <c r="AE12" s="54"/>
      <c r="AF12" s="54"/>
      <c r="AG12" s="54"/>
      <c r="AH12" s="54"/>
      <c r="AI12" s="54"/>
    </row>
    <row r="13" spans="2:36" s="1" customFormat="1" ht="77.25" customHeight="1" x14ac:dyDescent="0.2">
      <c r="B13" s="29">
        <v>1</v>
      </c>
      <c r="C13" s="16" t="s">
        <v>58</v>
      </c>
      <c r="D13" s="9">
        <v>5</v>
      </c>
      <c r="E13" s="6">
        <v>0.4</v>
      </c>
      <c r="F13" s="17">
        <v>1</v>
      </c>
      <c r="G13" s="17"/>
      <c r="H13" s="24">
        <f>G13/F13</f>
        <v>0</v>
      </c>
      <c r="I13" s="17">
        <v>1</v>
      </c>
      <c r="J13" s="17"/>
      <c r="K13" s="24">
        <f>J13/I13</f>
        <v>0</v>
      </c>
      <c r="L13" s="17">
        <v>2</v>
      </c>
      <c r="M13" s="17"/>
      <c r="N13" s="24">
        <f>M13/L13</f>
        <v>0</v>
      </c>
      <c r="O13" s="17">
        <v>1</v>
      </c>
      <c r="P13" s="17"/>
      <c r="Q13" s="24">
        <f>P13/O13</f>
        <v>0</v>
      </c>
      <c r="R13" s="27">
        <f>SUM(F13,I13,L13,O13)</f>
        <v>5</v>
      </c>
      <c r="S13" s="27">
        <f>SUM(G13,J13,M13,P13)</f>
        <v>0</v>
      </c>
      <c r="T13" s="24">
        <f>S13/R13</f>
        <v>0</v>
      </c>
      <c r="U13" s="28">
        <f t="shared" ref="U13:U18" si="0">T13*E13</f>
        <v>0</v>
      </c>
      <c r="V13" s="9" t="s">
        <v>61</v>
      </c>
      <c r="W13" s="9" t="s">
        <v>62</v>
      </c>
      <c r="X13" s="10" t="s">
        <v>72</v>
      </c>
      <c r="Y13" s="38" t="s">
        <v>63</v>
      </c>
      <c r="Z13" s="39"/>
      <c r="AA13" s="10" t="s">
        <v>64</v>
      </c>
      <c r="AB13" s="9" t="s">
        <v>65</v>
      </c>
      <c r="AC13" s="10" t="s">
        <v>66</v>
      </c>
      <c r="AD13" s="10" t="s">
        <v>67</v>
      </c>
      <c r="AE13" s="10" t="s">
        <v>68</v>
      </c>
      <c r="AF13" s="19" t="s">
        <v>82</v>
      </c>
      <c r="AG13" s="9"/>
      <c r="AH13" s="9" t="s">
        <v>49</v>
      </c>
      <c r="AI13" s="9" t="s">
        <v>69</v>
      </c>
    </row>
    <row r="14" spans="2:36" s="1" customFormat="1" ht="78.75" customHeight="1" x14ac:dyDescent="0.2">
      <c r="B14" s="35"/>
      <c r="C14" s="16" t="s">
        <v>55</v>
      </c>
      <c r="D14" s="9">
        <v>12</v>
      </c>
      <c r="E14" s="6">
        <v>0.2</v>
      </c>
      <c r="F14" s="8">
        <v>4</v>
      </c>
      <c r="G14" s="7"/>
      <c r="H14" s="25">
        <f>G14/F14</f>
        <v>0</v>
      </c>
      <c r="I14" s="8">
        <v>4</v>
      </c>
      <c r="J14" s="7"/>
      <c r="K14" s="25"/>
      <c r="L14" s="8">
        <v>4</v>
      </c>
      <c r="M14" s="7"/>
      <c r="N14" s="25"/>
      <c r="O14" s="8">
        <v>4</v>
      </c>
      <c r="P14" s="7"/>
      <c r="Q14" s="25"/>
      <c r="R14" s="27">
        <f>SUM(F14,I14,L14,O14)</f>
        <v>16</v>
      </c>
      <c r="S14" s="27"/>
      <c r="T14" s="28"/>
      <c r="U14" s="28">
        <f t="shared" si="0"/>
        <v>0</v>
      </c>
      <c r="V14" s="9" t="s">
        <v>70</v>
      </c>
      <c r="W14" s="9" t="s">
        <v>71</v>
      </c>
      <c r="X14" s="10" t="s">
        <v>72</v>
      </c>
      <c r="Y14" s="36" t="s">
        <v>73</v>
      </c>
      <c r="Z14" s="18" t="s">
        <v>74</v>
      </c>
      <c r="AA14" s="10" t="s">
        <v>75</v>
      </c>
      <c r="AB14" s="9" t="s">
        <v>65</v>
      </c>
      <c r="AC14" s="10" t="s">
        <v>76</v>
      </c>
      <c r="AD14" s="10" t="s">
        <v>67</v>
      </c>
      <c r="AE14" s="10" t="s">
        <v>68</v>
      </c>
      <c r="AF14" s="19" t="s">
        <v>82</v>
      </c>
      <c r="AG14" s="9"/>
      <c r="AH14" s="9" t="s">
        <v>49</v>
      </c>
      <c r="AI14" s="9" t="s">
        <v>77</v>
      </c>
    </row>
    <row r="15" spans="2:36" s="1" customFormat="1" ht="78.75" customHeight="1" x14ac:dyDescent="0.2">
      <c r="B15" s="35"/>
      <c r="C15" s="16" t="s">
        <v>57</v>
      </c>
      <c r="D15" s="9">
        <v>5</v>
      </c>
      <c r="E15" s="6">
        <v>0.1</v>
      </c>
      <c r="F15" s="8">
        <v>1</v>
      </c>
      <c r="G15" s="7"/>
      <c r="H15" s="25">
        <f>G15/F15</f>
        <v>0</v>
      </c>
      <c r="I15" s="8">
        <v>1</v>
      </c>
      <c r="J15" s="7"/>
      <c r="K15" s="25"/>
      <c r="L15" s="8">
        <v>2</v>
      </c>
      <c r="M15" s="7"/>
      <c r="N15" s="25"/>
      <c r="O15" s="8">
        <v>1</v>
      </c>
      <c r="P15" s="7"/>
      <c r="Q15" s="25"/>
      <c r="R15" s="27">
        <f>SUM(F15,I15,L15,O15)</f>
        <v>5</v>
      </c>
      <c r="S15" s="27"/>
      <c r="T15" s="28"/>
      <c r="U15" s="28">
        <f t="shared" si="0"/>
        <v>0</v>
      </c>
      <c r="V15" s="9" t="s">
        <v>78</v>
      </c>
      <c r="W15" s="9" t="s">
        <v>79</v>
      </c>
      <c r="X15" s="10" t="s">
        <v>72</v>
      </c>
      <c r="Y15" s="36" t="s">
        <v>81</v>
      </c>
      <c r="Z15" s="18" t="s">
        <v>80</v>
      </c>
      <c r="AA15" s="10" t="s">
        <v>75</v>
      </c>
      <c r="AB15" s="9" t="s">
        <v>65</v>
      </c>
      <c r="AC15" s="10" t="s">
        <v>76</v>
      </c>
      <c r="AD15" s="10" t="s">
        <v>67</v>
      </c>
      <c r="AE15" s="10" t="s">
        <v>68</v>
      </c>
      <c r="AF15" s="19" t="s">
        <v>82</v>
      </c>
      <c r="AG15" s="9"/>
      <c r="AH15" s="9" t="s">
        <v>49</v>
      </c>
      <c r="AI15" s="9" t="s">
        <v>77</v>
      </c>
    </row>
    <row r="16" spans="2:36" s="1" customFormat="1" ht="108" customHeight="1" x14ac:dyDescent="0.2">
      <c r="B16" s="35"/>
      <c r="C16" s="16" t="s">
        <v>56</v>
      </c>
      <c r="D16" s="9">
        <v>12</v>
      </c>
      <c r="E16" s="6">
        <v>0.1</v>
      </c>
      <c r="F16" s="8">
        <v>3</v>
      </c>
      <c r="G16" s="7"/>
      <c r="H16" s="25"/>
      <c r="I16" s="8">
        <v>3</v>
      </c>
      <c r="J16" s="7"/>
      <c r="K16" s="25"/>
      <c r="L16" s="8">
        <v>3</v>
      </c>
      <c r="M16" s="7"/>
      <c r="N16" s="25"/>
      <c r="O16" s="8">
        <v>3</v>
      </c>
      <c r="P16" s="7"/>
      <c r="Q16" s="25"/>
      <c r="R16" s="27">
        <f>SUM(F16,I16,L16,O16)</f>
        <v>12</v>
      </c>
      <c r="S16" s="27"/>
      <c r="T16" s="28"/>
      <c r="U16" s="28">
        <f t="shared" si="0"/>
        <v>0</v>
      </c>
      <c r="V16" s="9" t="s">
        <v>83</v>
      </c>
      <c r="W16" s="9" t="s">
        <v>84</v>
      </c>
      <c r="X16" s="10" t="s">
        <v>85</v>
      </c>
      <c r="Y16" s="18" t="s">
        <v>86</v>
      </c>
      <c r="Z16" s="18" t="s">
        <v>87</v>
      </c>
      <c r="AA16" s="10" t="s">
        <v>64</v>
      </c>
      <c r="AB16" s="9" t="s">
        <v>88</v>
      </c>
      <c r="AC16" s="10" t="s">
        <v>76</v>
      </c>
      <c r="AD16" s="10" t="s">
        <v>67</v>
      </c>
      <c r="AE16" s="10" t="s">
        <v>68</v>
      </c>
      <c r="AF16" s="19" t="s">
        <v>82</v>
      </c>
      <c r="AG16" s="9"/>
      <c r="AH16" s="9" t="s">
        <v>49</v>
      </c>
      <c r="AI16" s="9" t="s">
        <v>89</v>
      </c>
    </row>
    <row r="17" spans="2:36" s="1" customFormat="1" ht="81" customHeight="1" x14ac:dyDescent="0.2">
      <c r="B17" s="35"/>
      <c r="C17" s="16" t="s">
        <v>59</v>
      </c>
      <c r="D17" s="9">
        <v>5</v>
      </c>
      <c r="E17" s="6">
        <v>0.1</v>
      </c>
      <c r="F17" s="17">
        <v>1</v>
      </c>
      <c r="G17" s="17"/>
      <c r="H17" s="24">
        <f>G17/F17</f>
        <v>0</v>
      </c>
      <c r="I17" s="17">
        <v>1</v>
      </c>
      <c r="J17" s="17"/>
      <c r="K17" s="24">
        <f>J17/I17</f>
        <v>0</v>
      </c>
      <c r="L17" s="17">
        <v>2</v>
      </c>
      <c r="M17" s="17"/>
      <c r="N17" s="24">
        <f>M17/L17</f>
        <v>0</v>
      </c>
      <c r="O17" s="17">
        <v>1</v>
      </c>
      <c r="P17" s="17"/>
      <c r="Q17" s="24">
        <f>P17/O17</f>
        <v>0</v>
      </c>
      <c r="R17" s="27">
        <f>SUM(F17,I17,L17,O17)</f>
        <v>5</v>
      </c>
      <c r="S17" s="27">
        <f>SUM(G17,J17,M17,P17)</f>
        <v>0</v>
      </c>
      <c r="T17" s="24">
        <f>S17/R17</f>
        <v>0</v>
      </c>
      <c r="U17" s="28">
        <f t="shared" si="0"/>
        <v>0</v>
      </c>
      <c r="V17" s="9" t="s">
        <v>90</v>
      </c>
      <c r="W17" s="9" t="s">
        <v>91</v>
      </c>
      <c r="X17" s="10" t="s">
        <v>85</v>
      </c>
      <c r="Y17" s="18" t="s">
        <v>92</v>
      </c>
      <c r="Z17" s="18" t="s">
        <v>93</v>
      </c>
      <c r="AA17" s="10" t="s">
        <v>75</v>
      </c>
      <c r="AB17" s="9" t="s">
        <v>88</v>
      </c>
      <c r="AC17" s="10" t="s">
        <v>76</v>
      </c>
      <c r="AD17" s="10" t="s">
        <v>67</v>
      </c>
      <c r="AE17" s="10" t="s">
        <v>68</v>
      </c>
      <c r="AF17" s="19" t="s">
        <v>82</v>
      </c>
      <c r="AG17" s="9"/>
      <c r="AH17" s="9" t="s">
        <v>49</v>
      </c>
      <c r="AI17" s="9" t="s">
        <v>89</v>
      </c>
    </row>
    <row r="18" spans="2:36" s="1" customFormat="1" ht="76.5" customHeight="1" x14ac:dyDescent="0.2">
      <c r="B18" s="35"/>
      <c r="C18" s="16" t="s">
        <v>60</v>
      </c>
      <c r="D18" s="9">
        <v>2</v>
      </c>
      <c r="E18" s="6">
        <v>0.1</v>
      </c>
      <c r="F18" s="8"/>
      <c r="G18" s="7"/>
      <c r="H18" s="25"/>
      <c r="I18" s="8">
        <v>1</v>
      </c>
      <c r="J18" s="7"/>
      <c r="K18" s="25"/>
      <c r="L18" s="8"/>
      <c r="M18" s="7"/>
      <c r="N18" s="25"/>
      <c r="O18" s="8">
        <v>1</v>
      </c>
      <c r="P18" s="7"/>
      <c r="Q18" s="25"/>
      <c r="R18" s="27">
        <f>SUM(F18,I18,L18,O18)</f>
        <v>2</v>
      </c>
      <c r="S18" s="27"/>
      <c r="T18" s="28"/>
      <c r="U18" s="28">
        <f t="shared" si="0"/>
        <v>0</v>
      </c>
      <c r="V18" s="9" t="s">
        <v>94</v>
      </c>
      <c r="W18" s="9" t="s">
        <v>95</v>
      </c>
      <c r="X18" s="10" t="s">
        <v>96</v>
      </c>
      <c r="Y18" s="18" t="s">
        <v>97</v>
      </c>
      <c r="Z18" s="18" t="s">
        <v>98</v>
      </c>
      <c r="AA18" s="10" t="s">
        <v>64</v>
      </c>
      <c r="AB18" s="9" t="s">
        <v>88</v>
      </c>
      <c r="AC18" s="10" t="s">
        <v>76</v>
      </c>
      <c r="AD18" s="10" t="s">
        <v>67</v>
      </c>
      <c r="AE18" s="10" t="s">
        <v>68</v>
      </c>
      <c r="AF18" s="19" t="s">
        <v>82</v>
      </c>
      <c r="AG18" s="9"/>
      <c r="AH18" s="9" t="s">
        <v>49</v>
      </c>
      <c r="AI18" s="9" t="s">
        <v>99</v>
      </c>
    </row>
    <row r="19" spans="2:36" s="3" customFormat="1" ht="18" customHeight="1" thickBot="1" x14ac:dyDescent="0.25">
      <c r="D19" s="1"/>
      <c r="E19" s="34">
        <f>SUM(E13:E18)</f>
        <v>1</v>
      </c>
      <c r="F19" s="1"/>
      <c r="G19" s="1"/>
      <c r="H19" s="26"/>
      <c r="I19" s="1"/>
      <c r="J19" s="1"/>
      <c r="K19" s="26"/>
      <c r="L19" s="1"/>
      <c r="M19" s="1"/>
      <c r="N19" s="26"/>
      <c r="O19" s="1"/>
      <c r="P19" s="1"/>
      <c r="Q19" s="26"/>
      <c r="R19" s="26"/>
      <c r="S19" s="26"/>
      <c r="T19" s="26"/>
      <c r="U19" s="26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3" customFormat="1" ht="11.65" customHeight="1" x14ac:dyDescent="0.2">
      <c r="D20" s="1"/>
      <c r="E20" s="4"/>
      <c r="F20" s="1"/>
      <c r="G20" s="1"/>
      <c r="H20" s="26"/>
      <c r="I20" s="1"/>
      <c r="J20" s="1"/>
      <c r="K20" s="26"/>
      <c r="L20" s="1"/>
      <c r="M20" s="1"/>
      <c r="N20" s="26"/>
      <c r="O20" s="1"/>
      <c r="P20" s="1"/>
      <c r="Q20" s="26"/>
      <c r="R20" s="26"/>
      <c r="S20" s="26"/>
      <c r="T20" s="26"/>
      <c r="U20" s="26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5"/>
      <c r="E21" s="4"/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65" customHeight="1" x14ac:dyDescent="0.2">
      <c r="D27" s="1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4.1" customHeight="1" x14ac:dyDescent="0.2">
      <c r="D28" s="1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5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65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2.6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4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65" customHeight="1" x14ac:dyDescent="0.2">
      <c r="D37" s="1"/>
      <c r="E37" s="4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4.1" customHeight="1" x14ac:dyDescent="0.2">
      <c r="D38" s="1"/>
      <c r="E38" s="1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65" customHeight="1" x14ac:dyDescent="0.2">
      <c r="D41" s="1"/>
      <c r="E41" s="1"/>
      <c r="F41" s="1"/>
      <c r="G41" s="1"/>
      <c r="H41" s="26"/>
      <c r="I41" s="1"/>
      <c r="J41" s="1"/>
      <c r="K41" s="26"/>
      <c r="L41" s="1"/>
      <c r="M41" s="1"/>
      <c r="N41" s="26"/>
      <c r="O41" s="1"/>
      <c r="P41" s="1"/>
      <c r="Q41" s="26"/>
      <c r="R41" s="26"/>
      <c r="S41" s="26"/>
      <c r="T41" s="26"/>
      <c r="U41" s="26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</sheetData>
  <sheetProtection selectLockedCells="1"/>
  <mergeCells count="57"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V10:V12"/>
    <mergeCell ref="W10:W12"/>
    <mergeCell ref="X10:X12"/>
    <mergeCell ref="AG5:AI5"/>
    <mergeCell ref="E2:AF3"/>
    <mergeCell ref="E4:AF4"/>
    <mergeCell ref="E5:AF5"/>
    <mergeCell ref="V9:AI9"/>
    <mergeCell ref="AC6:AF6"/>
    <mergeCell ref="AG6:AI6"/>
    <mergeCell ref="AG2:AI2"/>
    <mergeCell ref="AG3:AI3"/>
    <mergeCell ref="AG4:AI4"/>
    <mergeCell ref="E7:AI7"/>
    <mergeCell ref="AB10:AB12"/>
    <mergeCell ref="B8:AI8"/>
    <mergeCell ref="B9:E9"/>
    <mergeCell ref="F9:U9"/>
    <mergeCell ref="B6:D6"/>
    <mergeCell ref="E6:AB6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Y13:Z13"/>
    <mergeCell ref="L10:N10"/>
    <mergeCell ref="O10:Q10"/>
    <mergeCell ref="B2:D5"/>
    <mergeCell ref="B7:D7"/>
    <mergeCell ref="F11:F12"/>
    <mergeCell ref="G11:G12"/>
    <mergeCell ref="H11:H12"/>
    <mergeCell ref="I11:I12"/>
    <mergeCell ref="J11:J12"/>
    <mergeCell ref="K11:K12"/>
    <mergeCell ref="P11:P12"/>
    <mergeCell ref="C10:C12"/>
    <mergeCell ref="Q11:Q12"/>
  </mergeCells>
  <conditionalFormatting sqref="H13:H18 K13:K18 N13:N18 Q13:Q18">
    <cfRule type="cellIs" dxfId="14" priority="50" stopIfTrue="1" operator="between">
      <formula>0.9</formula>
      <formula>1.05</formula>
    </cfRule>
    <cfRule type="cellIs" dxfId="13" priority="51" stopIfTrue="1" operator="between">
      <formula>0.7</formula>
      <formula>0.8999</formula>
    </cfRule>
    <cfRule type="cellIs" dxfId="12" priority="52" stopIfTrue="1" operator="between">
      <formula>0</formula>
      <formula>0.699</formula>
    </cfRule>
    <cfRule type="cellIs" dxfId="11" priority="53" stopIfTrue="1" operator="greaterThan">
      <formula>1.05</formula>
    </cfRule>
  </conditionalFormatting>
  <conditionalFormatting sqref="T13">
    <cfRule type="cellIs" dxfId="10" priority="5" stopIfTrue="1" operator="between">
      <formula>0.9</formula>
      <formula>1.05</formula>
    </cfRule>
    <cfRule type="cellIs" dxfId="9" priority="6" stopIfTrue="1" operator="between">
      <formula>0.7</formula>
      <formula>0.8999</formula>
    </cfRule>
    <cfRule type="cellIs" dxfId="8" priority="7" stopIfTrue="1" operator="between">
      <formula>0</formula>
      <formula>0.699</formula>
    </cfRule>
    <cfRule type="cellIs" dxfId="7" priority="8" stopIfTrue="1" operator="greaterThan">
      <formula>1.05</formula>
    </cfRule>
  </conditionalFormatting>
  <conditionalFormatting sqref="T14:T16 T18">
    <cfRule type="cellIs" dxfId="6" priority="47" stopIfTrue="1" operator="between">
      <formula>0.9</formula>
      <formula>1</formula>
    </cfRule>
    <cfRule type="cellIs" dxfId="5" priority="48" stopIfTrue="1" operator="between">
      <formula>0.7</formula>
      <formula>0.8999</formula>
    </cfRule>
    <cfRule type="cellIs" dxfId="4" priority="49" stopIfTrue="1" operator="between">
      <formula>0</formula>
      <formula>0.699</formula>
    </cfRule>
  </conditionalFormatting>
  <conditionalFormatting sqref="T17">
    <cfRule type="cellIs" dxfId="3" priority="1" stopIfTrue="1" operator="between">
      <formula>0.9</formula>
      <formula>1.05</formula>
    </cfRule>
    <cfRule type="cellIs" dxfId="2" priority="2" stopIfTrue="1" operator="between">
      <formula>0.7</formula>
      <formula>0.8999</formula>
    </cfRule>
    <cfRule type="cellIs" dxfId="1" priority="3" stopIfTrue="1" operator="between">
      <formula>0</formula>
      <formula>0.699</formula>
    </cfRule>
    <cfRule type="cellIs" dxfId="0" priority="4" stopIfTrue="1" operator="greaterThan">
      <formula>1.05</formula>
    </cfRule>
  </conditionalFormatting>
  <dataValidations count="5">
    <dataValidation type="list" operator="equal" allowBlank="1" showErrorMessage="1" sqref="AA19:AA41" xr:uid="{00000000-0002-0000-0000-000000000000}">
      <formula1>"Eficacia,Eficiencia,Efectividad,"</formula1>
      <formula2>0</formula2>
    </dataValidation>
    <dataValidation type="list" operator="equal" allowBlank="1" showErrorMessage="1" sqref="AF19:AF41" xr:uid="{00000000-0002-0000-0000-000002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1" xr:uid="{00000000-0002-0000-0000-000003000000}">
      <formula1>"Coeficiente,Índice o razón,Porcentaje,Tasa,Valor absoluto"</formula1>
      <formula2>0</formula2>
    </dataValidation>
    <dataValidation type="list" operator="equal" allowBlank="1" showErrorMessage="1" sqref="AD13:AD41" xr:uid="{00000000-0002-0000-0000-000004000000}">
      <formula1>"Diario,Semanal,Mensual,Bimestral ,Trimestral,Semestral ,Anual"</formula1>
      <formula2>0</formula2>
    </dataValidation>
    <dataValidation type="list" operator="equal" allowBlank="1" showErrorMessage="1" sqref="AE13:AE41" xr:uid="{00000000-0002-0000-0000-000005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tabSelected="1" zoomScale="80" zoomScaleNormal="80" workbookViewId="0">
      <selection activeCell="C9" sqref="C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1"/>
      <c r="B1" s="102"/>
      <c r="C1" s="93" t="s">
        <v>32</v>
      </c>
      <c r="D1" s="94"/>
      <c r="E1" s="94"/>
      <c r="F1" s="95"/>
      <c r="G1" s="30" t="s">
        <v>38</v>
      </c>
    </row>
    <row r="2" spans="1:7" ht="12.75" customHeight="1" x14ac:dyDescent="0.2">
      <c r="A2" s="103"/>
      <c r="B2" s="104"/>
      <c r="C2" s="96"/>
      <c r="D2" s="66"/>
      <c r="E2" s="66"/>
      <c r="F2" s="97"/>
      <c r="G2" s="31" t="s">
        <v>39</v>
      </c>
    </row>
    <row r="3" spans="1:7" ht="20.25" customHeight="1" x14ac:dyDescent="0.2">
      <c r="A3" s="103"/>
      <c r="B3" s="104"/>
      <c r="C3" s="96" t="s">
        <v>37</v>
      </c>
      <c r="D3" s="66"/>
      <c r="E3" s="66"/>
      <c r="F3" s="97"/>
      <c r="G3" s="32" t="s">
        <v>48</v>
      </c>
    </row>
    <row r="4" spans="1:7" ht="20.25" customHeight="1" thickBot="1" x14ac:dyDescent="0.25">
      <c r="A4" s="105"/>
      <c r="B4" s="106"/>
      <c r="C4" s="98" t="s">
        <v>50</v>
      </c>
      <c r="D4" s="99"/>
      <c r="E4" s="99"/>
      <c r="F4" s="100"/>
      <c r="G4" s="33" t="s">
        <v>40</v>
      </c>
    </row>
    <row r="5" spans="1:7" ht="30.75" customHeight="1" x14ac:dyDescent="0.2">
      <c r="A5" s="84" t="s">
        <v>33</v>
      </c>
      <c r="B5" s="85"/>
      <c r="C5" s="86"/>
      <c r="D5" s="87" t="s">
        <v>51</v>
      </c>
      <c r="E5" s="88"/>
      <c r="F5" s="88"/>
      <c r="G5" s="89"/>
    </row>
    <row r="6" spans="1:7" ht="32.25" customHeight="1" thickBot="1" x14ac:dyDescent="0.25">
      <c r="A6" s="81" t="s">
        <v>34</v>
      </c>
      <c r="B6" s="82"/>
      <c r="C6" s="83"/>
      <c r="D6" s="90" t="s">
        <v>52</v>
      </c>
      <c r="E6" s="91"/>
      <c r="F6" s="91"/>
      <c r="G6" s="92"/>
    </row>
    <row r="7" spans="1:7" ht="13.5" thickBot="1" x14ac:dyDescent="0.25"/>
    <row r="8" spans="1:7" ht="29.25" customHeight="1" x14ac:dyDescent="0.2">
      <c r="A8" s="11" t="s">
        <v>45</v>
      </c>
      <c r="B8" s="11" t="s">
        <v>47</v>
      </c>
      <c r="C8" s="11" t="s">
        <v>36</v>
      </c>
      <c r="D8" s="12" t="s">
        <v>44</v>
      </c>
      <c r="E8" s="13" t="s">
        <v>41</v>
      </c>
      <c r="F8" s="13" t="s">
        <v>42</v>
      </c>
      <c r="G8" s="13" t="s">
        <v>43</v>
      </c>
    </row>
    <row r="9" spans="1:7" ht="409.6" customHeight="1" x14ac:dyDescent="0.2">
      <c r="A9" s="29">
        <v>1</v>
      </c>
      <c r="B9" s="16" t="s">
        <v>58</v>
      </c>
      <c r="C9" s="16" t="s">
        <v>100</v>
      </c>
      <c r="D9" s="14"/>
      <c r="E9" s="14"/>
      <c r="F9" s="14"/>
      <c r="G9" s="14"/>
    </row>
    <row r="10" spans="1:7" ht="112.5" customHeight="1" x14ac:dyDescent="0.2">
      <c r="A10" s="29">
        <v>2</v>
      </c>
      <c r="B10" s="16" t="s">
        <v>55</v>
      </c>
      <c r="C10" s="16" t="s">
        <v>101</v>
      </c>
      <c r="D10" s="14"/>
      <c r="E10" s="14"/>
      <c r="F10" s="14"/>
      <c r="G10" s="14"/>
    </row>
    <row r="11" spans="1:7" ht="88.5" customHeight="1" x14ac:dyDescent="0.2">
      <c r="A11" s="29">
        <v>3</v>
      </c>
      <c r="B11" s="16" t="s">
        <v>57</v>
      </c>
      <c r="C11" s="36" t="s">
        <v>102</v>
      </c>
      <c r="D11" s="14"/>
      <c r="E11" s="14"/>
      <c r="F11" s="14"/>
      <c r="G11" s="14"/>
    </row>
    <row r="12" spans="1:7" ht="66" customHeight="1" x14ac:dyDescent="0.2">
      <c r="A12" s="29">
        <v>4</v>
      </c>
      <c r="B12" s="16" t="s">
        <v>103</v>
      </c>
      <c r="C12" s="16" t="s">
        <v>104</v>
      </c>
      <c r="D12" s="14"/>
      <c r="E12" s="14"/>
      <c r="F12" s="14"/>
      <c r="G12" s="14"/>
    </row>
    <row r="13" spans="1:7" ht="62.25" customHeight="1" x14ac:dyDescent="0.2">
      <c r="A13" s="29">
        <v>5</v>
      </c>
      <c r="B13" s="16" t="s">
        <v>59</v>
      </c>
      <c r="C13" s="16" t="s">
        <v>105</v>
      </c>
      <c r="D13" s="14"/>
      <c r="E13" s="14"/>
      <c r="F13" s="14"/>
      <c r="G13" s="14"/>
    </row>
    <row r="14" spans="1:7" ht="93.75" customHeight="1" x14ac:dyDescent="0.2">
      <c r="A14" s="29">
        <v>6</v>
      </c>
      <c r="B14" s="16" t="s">
        <v>60</v>
      </c>
      <c r="C14" s="37" t="s">
        <v>106</v>
      </c>
      <c r="D14" s="14"/>
      <c r="E14" s="14"/>
      <c r="F14" s="14"/>
      <c r="G14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CONTROL INTERNO CONTABLE</vt:lpstr>
      <vt:lpstr>DETALLE DE EJECUCIÓN</vt:lpstr>
      <vt:lpstr>'CONTROL INTERNO CONTABLE'!Área_de_impresión</vt:lpstr>
      <vt:lpstr>'CONTROL INTERNO CONTABLE'!Títulos_a_imprimir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CONTROL INTERNO CONTABLE</cp:lastModifiedBy>
  <cp:lastPrinted>2018-04-17T19:21:06Z</cp:lastPrinted>
  <dcterms:created xsi:type="dcterms:W3CDTF">2015-11-24T17:06:50Z</dcterms:created>
  <dcterms:modified xsi:type="dcterms:W3CDTF">2024-01-26T19:56:08Z</dcterms:modified>
</cp:coreProperties>
</file>