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C:\COMPARTIDO CALIDAD\CALIDAD\2024\POA\ASISTENCIALES\"/>
    </mc:Choice>
  </mc:AlternateContent>
  <xr:revisionPtr revIDLastSave="0" documentId="13_ncr:1_{EF099137-BA4F-47B6-8F24-1DF95815EE10}" xr6:coauthVersionLast="47" xr6:coauthVersionMax="47" xr10:uidLastSave="{00000000-0000-0000-0000-000000000000}"/>
  <bookViews>
    <workbookView xWindow="-120" yWindow="-120" windowWidth="20730" windowHeight="11160" tabRatio="791" xr2:uid="{00000000-000D-0000-FFFF-FFFF00000000}"/>
  </bookViews>
  <sheets>
    <sheet name="ENFERMERIA" sheetId="1" r:id="rId1"/>
    <sheet name="DETALLE DE EJECUCIÓN" sheetId="2" r:id="rId2"/>
  </sheets>
  <definedNames>
    <definedName name="_xlnm.Print_Area" localSheetId="0">ENFERMERIA!$A$2:$AH$15</definedName>
    <definedName name="_xlnm.Print_Titles" localSheetId="0">ENFERMERIA!$2:$11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9" i="1" l="1"/>
  <c r="U18" i="1"/>
  <c r="U17" i="1"/>
  <c r="U16" i="1"/>
  <c r="U15" i="1"/>
  <c r="E20" i="1" l="1"/>
  <c r="H19" i="1"/>
  <c r="R19" i="1"/>
  <c r="R18" i="1"/>
  <c r="H18" i="1"/>
  <c r="R17" i="1"/>
  <c r="H17" i="1"/>
  <c r="R15" i="1"/>
  <c r="H16" i="1" l="1"/>
  <c r="R16" i="1"/>
  <c r="Q15" i="1" l="1"/>
  <c r="N15" i="1"/>
  <c r="K15" i="1"/>
  <c r="H15" i="1"/>
  <c r="Q13" i="1"/>
  <c r="S14" i="1"/>
  <c r="S13" i="1"/>
  <c r="R14" i="1"/>
  <c r="R13" i="1"/>
  <c r="H13" i="1"/>
  <c r="K13" i="1"/>
  <c r="N13" i="1"/>
  <c r="H14" i="1"/>
  <c r="K14" i="1"/>
  <c r="N14" i="1"/>
  <c r="Q14" i="1"/>
  <c r="T13" i="1" l="1"/>
  <c r="U13" i="1" s="1"/>
  <c r="T14" i="1"/>
  <c r="U14" i="1" s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tc={55240868-FF82-487B-A912-D4677C72B0BF}</author>
  </authors>
  <commentList>
    <comment ref="AJ10" authorId="0" shapeId="0" xr:uid="{00000000-0006-0000-0000-00001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Diligencie el costo aproximado para la ejecución de la actividad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00000000-0006-0000-0100-000001000000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00000000-0006-0000-0100-00000300000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00000000-0006-0000-0100-000004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00000000-0006-0000-0100-000005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00000000-0006-0000-0100-000006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00000000-0006-0000-0100-000007000000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<sst xmlns="http://schemas.openxmlformats.org/spreadsheetml/2006/main" count="187" uniqueCount="117">
  <si>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</si>
  <si>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</si>
  <si>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</si>
  <si>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</si>
  <si>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</si>
  <si>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</si>
  <si>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</si>
  <si>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</si>
  <si>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</si>
  <si>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</si>
  <si>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</si>
  <si>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</si>
  <si>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</si>
  <si>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</si>
  <si>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</si>
  <si>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</si>
  <si>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</si>
  <si>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</si>
  <si>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</si>
  <si>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</si>
  <si>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</si>
  <si>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</si>
  <si>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</si>
  <si>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</si>
  <si>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</si>
  <si>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</si>
  <si>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</si>
  <si>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</si>
  <si>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</si>
  <si>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</si>
  <si>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</si>
  <si>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</si>
  <si>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</si>
  <si>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</si>
  <si>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</si>
  <si>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</si>
  <si>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</si>
  <si>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</si>
  <si>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</si>
  <si>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</si>
  <si>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</si>
  <si>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</si>
  <si>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</si>
  <si>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</si>
  <si>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</si>
  <si>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</si>
  <si>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</si>
  <si>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</si>
  <si>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</si>
  <si>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 xml:space="preserve"> PLAN OPERATIVO ANUAL - VIGENCIA:  2024</t>
  </si>
  <si>
    <t>COSTOS ASOCIADOS A LA ACTIVIDAD</t>
  </si>
  <si>
    <r>
      <rPr>
        <b/>
        <sz val="12"/>
        <rFont val="Arial"/>
        <family val="2"/>
      </rPr>
      <t>Fecha:</t>
    </r>
    <r>
      <rPr>
        <sz val="12"/>
        <rFont val="Arial"/>
        <family val="2"/>
      </rPr>
      <t xml:space="preserve"> 22 de enero de 2024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</si>
  <si>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004</t>
    </r>
  </si>
  <si>
    <t>Evaluar la adherencia de los protocolos de enfermeria</t>
  </si>
  <si>
    <t>Realizar auditoria de  la Historia clnica de enfermeria de  los diferentes unidades asistenciales,a  traves de la herramienta desarrollada por la oficina de planeacion y calidad.</t>
  </si>
  <si>
    <t>Presentacion de informes mensual</t>
  </si>
  <si>
    <t>SILVINA PATRICIA SAEZ SALCEDO</t>
  </si>
  <si>
    <t>Presentar Inspecciones mensuales sobre inventario de los carros de paro y kit de emergencia obstetrica de los diferentes servicios de la E.S.E, por medio de herramienta establecida por la oficina de planeacion y calidad</t>
  </si>
  <si>
    <t>Desarrollar reuniones de enfermerìa con el fin de facilitar la adherencia a lo concerniente a los procesos sobre hospital padrino</t>
  </si>
  <si>
    <t>Evaluarel kit de emergencia obstetrica y los inventarios de los carros de paro.</t>
  </si>
  <si>
    <t>Gestion Clinica</t>
  </si>
  <si>
    <t>Difusión, seguimiento, revisión, socialización y evaluación de los protocolos y guias de enfermeria relacionado con la preparacion, seguridad a los pacientes quirurgicos y estudios diagnosticos, aprobada por oficina de planeacion y calidad de la institucion.</t>
  </si>
  <si>
    <t>Capacitar al equipo de enfermeria  sobre comunicación asertiva y la politica de trato humanizado.</t>
  </si>
  <si>
    <t>Sensibilizaciòn de la politica de trato humananizado a los colaboradores de la entidad.</t>
  </si>
  <si>
    <t>Sensibilizar a los colaboradores de la entidad a través de capacitaciones, equipos de trabajo y planes de sensibilización ( meta del plan 12)</t>
  </si>
  <si>
    <t xml:space="preserve"> Formato de inspección (Meta del plan 12)</t>
  </si>
  <si>
    <t>Capacitar al equipo  sobre protocolos  de enfermeria del paciente quirurgico, hacer minimo al 70% del personal que presta sus servicios en la entidad. revisión de protocolos de Cirugía, realizar revisión de listas de chequeo. (Meta del plan:12)</t>
  </si>
  <si>
    <t>Seguimiento a la ejecución de las actividades contractuales del personal de enfermería (analisis de revisión de Historias Clinicas, asistiencia a capacitaciones, resultados de evaluaciones, ausentismo)</t>
  </si>
  <si>
    <t>Reuniones cada 3 meses, actas de reunión (Meta del plan 4)</t>
  </si>
  <si>
    <t>Informe mensual de la ejecución de las actividades contractuales del personal de enfermería.
(Meta del plan 12)</t>
  </si>
  <si>
    <t>Número de capacitaciones realizadas</t>
  </si>
  <si>
    <t xml:space="preserve"> Número de capacitaciones programadas.</t>
  </si>
  <si>
    <t>Porcentaje de Capacitación</t>
  </si>
  <si>
    <t>Capacitar   sobre protocolos  de enfermeria del paciente quirurgico y de apoyo diagnóstcos. Se realizará evaluación escrita del tema tratado</t>
  </si>
  <si>
    <t>Porcentaje</t>
  </si>
  <si>
    <t>Listado de Asistencia</t>
  </si>
  <si>
    <t>Eficiencia</t>
  </si>
  <si>
    <t>Realizar infome de auditoria de los registros clínicos de enfermeria de  las diferentes unidades asistenciales, a  través de la herramienta desarrollada por la oficina de planeacion y calidad.</t>
  </si>
  <si>
    <t>Sensibilización de la politica de trato humananizado a los colaboradores de la entidad.</t>
  </si>
  <si>
    <t>Informes de Auditoria</t>
  </si>
  <si>
    <t>Número de informes programados</t>
  </si>
  <si>
    <t>Número de informes realizados</t>
  </si>
  <si>
    <t>Efectividad</t>
  </si>
  <si>
    <t>Informe de auditoria</t>
  </si>
  <si>
    <t>Número de capacitaciones realizadas sobre trato humanizado</t>
  </si>
  <si>
    <t xml:space="preserve"> Número de capacitaciones programadas sobre trato humanizado</t>
  </si>
  <si>
    <t>Matriz de seguimiento</t>
  </si>
  <si>
    <t>Matriz de Auditoria</t>
  </si>
  <si>
    <t>Lista de Asistencia</t>
  </si>
  <si>
    <t>Mensual</t>
  </si>
  <si>
    <t xml:space="preserve">Alta </t>
  </si>
  <si>
    <t>Diario</t>
  </si>
  <si>
    <t xml:space="preserve">Media </t>
  </si>
  <si>
    <t>Coordinación de Enfermería</t>
  </si>
  <si>
    <t>Acta de capacitación</t>
  </si>
  <si>
    <t>Acta de capacitación y/o socialización de hallazgo
Matriz de Auditoria</t>
  </si>
  <si>
    <t>Entrega de informe de realizacion de rondas con las enfermera jefes y auxiliares de cada unidad asistencial, del manejo y admnistración de medicamentos.</t>
  </si>
  <si>
    <t>La actvidad se realiza diariamente: solicitud, recepción, administración y registro de medicamentos</t>
  </si>
  <si>
    <t>Se tomaran  2 Historias Clinicas aleatoriamente diariamente de lunes a viernes tomando cómo referencia un servicio semanalmente, se registrará en una planilla o matriz de seguimiento. Se notificará al jefe del servicio los hallazgos encontrados, se verificará la retroalimentación de la jefe del servicio al personal auxiliar. Hacer seguimiento y establecer acciones de mejora para minimizar el hallazgo encontrado.(Meta del plan 12)</t>
  </si>
  <si>
    <t>Presentacion de informe del manejo y admnistración de medicamentos.</t>
  </si>
  <si>
    <t>Revision de los formatos de devoluciones de los medicamentos en sistema y farmaciao con las enfermeras jefes de cada unidad asistencial</t>
  </si>
  <si>
    <t>Acta de socialización de hallazgo
Matriz de seguimiento</t>
  </si>
  <si>
    <t>Implementar la estrategia IAMI y AEPI y fortalecer los conocimientos relaciondos con el programa Hospital Padrino.</t>
  </si>
  <si>
    <t>Porcentaje de capacitación sobre trato humanizado</t>
  </si>
  <si>
    <t>Porcentaje de Capacitación, respecto al tema de interés</t>
  </si>
  <si>
    <t>Reunion trimestral para revisarla ruta materno perinatal según la resolucion 3100</t>
  </si>
  <si>
    <t>Trimestral</t>
  </si>
  <si>
    <t>Acta de capacitación
Evaluación de Adherencia</t>
  </si>
  <si>
    <t>Informes de inspecciones de carro de paro</t>
  </si>
  <si>
    <t>Informe de inspección</t>
  </si>
  <si>
    <t>Presentar Inspecciones mensuales sobre el manejo de los carros de paro y kit de emergencia obstetrica de los diferentes servicios de la E.S.E, por medio de herramienta establecida por la oficina de planeacion y calidad</t>
  </si>
  <si>
    <t>Eficacia</t>
  </si>
  <si>
    <t>Listado e seguimiento de carro de paro</t>
  </si>
  <si>
    <t>Acta de seguimiento de carro de paro
Informe presentado</t>
  </si>
  <si>
    <t>Informe mensual de la ejecución de las actividades contractuales del personal de enermería</t>
  </si>
  <si>
    <t>Informe de supervisión de contratos</t>
  </si>
  <si>
    <t>Supervisiones contractuales realizadas
Matriz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</si>
</sst>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19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6" fillId="0" borderId="0"/>
    <xf numFmtId="9" fontId="6" fillId="0" borderId="0" applyFill="0" applyBorder="0" applyAlignment="0" applyProtection="0"/>
    <xf numFmtId="9" fontId="6" fillId="0" borderId="0" applyFill="0" applyBorder="0" applyAlignment="0" applyProtection="0"/>
    <xf numFmtId="0" fontId="1" fillId="0" borderId="0"/>
  </cellStyleXfs>
  <cellXfs count="112">
    <xf numFmtId="0" fontId="0" fillId="0" borderId="0" xfId="0"/>
    <xf numFmtId="0" fontId="2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10" fillId="5" borderId="19" xfId="0" applyFont="1" applyFill="1" applyBorder="1" applyAlignment="1" applyProtection="1">
      <alignment horizontal="center" vertical="center" wrapText="1"/>
      <protection locked="0"/>
    </xf>
    <xf numFmtId="0" fontId="10" fillId="5" borderId="5" xfId="0" applyFont="1" applyFill="1" applyBorder="1" applyAlignment="1" applyProtection="1">
      <alignment horizontal="center" vertical="center" wrapText="1"/>
      <protection locked="0"/>
    </xf>
    <xf numFmtId="0" fontId="10" fillId="5" borderId="2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0" xfId="0" applyProtection="1">
      <protection locked="0"/>
    </xf>
    <xf numFmtId="0" fontId="5" fillId="3" borderId="1" xfId="0" applyFont="1" applyFill="1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justify" vertical="center" textRotation="90" wrapText="1"/>
    </xf>
    <xf numFmtId="0" fontId="9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7" borderId="2" xfId="0" applyFill="1" applyBorder="1" applyAlignment="1" applyProtection="1">
      <alignment horizontal="center" vertical="center" wrapText="1"/>
      <protection locked="0"/>
    </xf>
    <xf numFmtId="0" fontId="15" fillId="0" borderId="31" xfId="0" applyFont="1" applyBorder="1" applyAlignment="1">
      <alignment vertical="center"/>
    </xf>
    <xf numFmtId="0" fontId="15" fillId="0" borderId="32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10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9" fontId="2" fillId="0" borderId="0" xfId="0" applyNumberFormat="1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/>
      <protection locked="0"/>
    </xf>
    <xf numFmtId="10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0" fillId="0" borderId="1" xfId="6" applyFont="1" applyBorder="1" applyAlignment="1">
      <alignment horizontal="justify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9" fontId="16" fillId="8" borderId="38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5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0" fillId="5" borderId="34" xfId="0" applyFont="1" applyFill="1" applyBorder="1" applyAlignment="1">
      <alignment horizontal="left" vertical="center" wrapText="1"/>
    </xf>
    <xf numFmtId="0" fontId="10" fillId="5" borderId="35" xfId="0" applyFont="1" applyFill="1" applyBorder="1" applyAlignment="1">
      <alignment horizontal="left" vertical="center" wrapText="1"/>
    </xf>
    <xf numFmtId="0" fontId="10" fillId="5" borderId="17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wrapText="1"/>
    </xf>
    <xf numFmtId="0" fontId="10" fillId="5" borderId="13" xfId="0" applyFont="1" applyFill="1" applyBorder="1" applyAlignment="1">
      <alignment horizontal="left" vertical="center" wrapText="1"/>
    </xf>
    <xf numFmtId="0" fontId="10" fillId="5" borderId="11" xfId="0" applyFont="1" applyFill="1" applyBorder="1" applyAlignment="1">
      <alignment horizontal="left" vertical="center" wrapText="1"/>
    </xf>
    <xf numFmtId="0" fontId="10" fillId="5" borderId="12" xfId="0" applyFont="1" applyFill="1" applyBorder="1" applyAlignment="1">
      <alignment horizontal="left" vertical="center" wrapText="1"/>
    </xf>
    <xf numFmtId="0" fontId="17" fillId="0" borderId="36" xfId="0" applyFont="1" applyBorder="1" applyAlignment="1" applyProtection="1">
      <alignment horizontal="center" vertical="center" wrapText="1"/>
      <protection locked="0"/>
    </xf>
    <xf numFmtId="0" fontId="17" fillId="0" borderId="37" xfId="0" applyFont="1" applyBorder="1" applyAlignment="1" applyProtection="1">
      <alignment horizontal="center" vertical="center" wrapText="1"/>
      <protection locked="0"/>
    </xf>
    <xf numFmtId="0" fontId="11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textRotation="90" wrapText="1"/>
    </xf>
    <xf numFmtId="0" fontId="0" fillId="0" borderId="2" xfId="0" applyBorder="1" applyAlignment="1">
      <alignment horizontal="center" vertical="center" textRotation="90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center" vertical="center" textRotation="90" wrapText="1"/>
    </xf>
    <xf numFmtId="10" fontId="10" fillId="3" borderId="1" xfId="0" applyNumberFormat="1" applyFont="1" applyFill="1" applyBorder="1" applyAlignment="1">
      <alignment horizontal="center" vertical="center" textRotation="90" wrapText="1"/>
    </xf>
    <xf numFmtId="0" fontId="15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0" fontId="8" fillId="5" borderId="1" xfId="0" applyFont="1" applyFill="1" applyBorder="1" applyAlignment="1">
      <alignment horizontal="center" vertical="center" wrapText="1"/>
    </xf>
    <xf numFmtId="0" fontId="16" fillId="0" borderId="39" xfId="0" applyFont="1" applyBorder="1" applyAlignment="1" applyProtection="1">
      <alignment horizontal="center" vertical="center" wrapText="1"/>
      <protection locked="0"/>
    </xf>
    <xf numFmtId="0" fontId="16" fillId="0" borderId="11" xfId="0" applyFont="1" applyBorder="1" applyAlignment="1" applyProtection="1">
      <alignment horizontal="center" vertical="center" wrapText="1"/>
      <protection locked="0"/>
    </xf>
    <xf numFmtId="0" fontId="16" fillId="0" borderId="12" xfId="0" applyFont="1" applyBorder="1" applyAlignment="1" applyProtection="1">
      <alignment horizontal="center" vertical="center" wrapText="1"/>
      <protection locked="0"/>
    </xf>
    <xf numFmtId="14" fontId="17" fillId="0" borderId="1" xfId="0" applyNumberFormat="1" applyFont="1" applyBorder="1" applyAlignment="1" applyProtection="1">
      <alignment horizontal="center" vertical="center" wrapText="1"/>
      <protection locked="0"/>
    </xf>
    <xf numFmtId="0" fontId="3" fillId="3" borderId="17" xfId="0" applyFont="1" applyFill="1" applyBorder="1" applyAlignment="1">
      <alignment horizontal="center" vertical="center" textRotation="90" wrapText="1"/>
    </xf>
    <xf numFmtId="0" fontId="3" fillId="3" borderId="26" xfId="0" applyFont="1" applyFill="1" applyBorder="1" applyAlignment="1">
      <alignment horizontal="center" vertical="center" textRotation="90" wrapText="1"/>
    </xf>
    <xf numFmtId="0" fontId="3" fillId="3" borderId="27" xfId="0" applyFont="1" applyFill="1" applyBorder="1" applyAlignment="1">
      <alignment horizontal="center" vertical="center" textRotation="90" wrapText="1"/>
    </xf>
    <xf numFmtId="0" fontId="10" fillId="5" borderId="17" xfId="0" applyFont="1" applyFill="1" applyBorder="1" applyAlignment="1">
      <alignment horizontal="center" vertical="center" wrapText="1"/>
    </xf>
    <xf numFmtId="0" fontId="10" fillId="5" borderId="3" xfId="0" applyFont="1" applyFill="1" applyBorder="1" applyAlignment="1" applyProtection="1">
      <alignment horizontal="left" vertical="center" wrapText="1"/>
      <protection locked="0"/>
    </xf>
    <xf numFmtId="0" fontId="10" fillId="5" borderId="28" xfId="0" applyFont="1" applyFill="1" applyBorder="1" applyAlignment="1" applyProtection="1">
      <alignment horizontal="left" vertical="center" wrapText="1"/>
      <protection locked="0"/>
    </xf>
    <xf numFmtId="0" fontId="10" fillId="5" borderId="18" xfId="0" applyFont="1" applyFill="1" applyBorder="1" applyAlignment="1" applyProtection="1">
      <alignment horizontal="left" vertical="center" wrapText="1"/>
      <protection locked="0"/>
    </xf>
    <xf numFmtId="0" fontId="10" fillId="5" borderId="29" xfId="0" applyFont="1" applyFill="1" applyBorder="1" applyAlignment="1" applyProtection="1">
      <alignment horizontal="left" vertical="center" wrapText="1"/>
      <protection locked="0"/>
    </xf>
    <xf numFmtId="0" fontId="10" fillId="5" borderId="25" xfId="0" applyFont="1" applyFill="1" applyBorder="1" applyAlignment="1" applyProtection="1">
      <alignment horizontal="left" vertical="center" wrapText="1"/>
      <protection locked="0"/>
    </xf>
    <xf numFmtId="0" fontId="10" fillId="5" borderId="30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center" vertical="center" wrapText="1"/>
      <protection locked="0"/>
    </xf>
    <xf numFmtId="0" fontId="3" fillId="0" borderId="27" xfId="0" applyFont="1" applyBorder="1" applyAlignment="1" applyProtection="1">
      <alignment horizontal="center" vertical="center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0" fillId="0" borderId="22" xfId="0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18" xfId="0" applyBorder="1" applyAlignment="1" applyProtection="1">
      <alignment horizontal="center" vertical="center" wrapText="1"/>
      <protection locked="0"/>
    </xf>
    <xf numFmtId="0" fontId="11" fillId="0" borderId="21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8" xfId="0" applyBorder="1" applyAlignment="1">
      <alignment horizontal="center"/>
    </xf>
    <xf numFmtId="0" fontId="2" fillId="7" borderId="2" xfId="0" applyFont="1" applyFill="1" applyBorder="1" applyAlignment="1" applyProtection="1">
      <alignment horizontal="center" vertical="center" wrapText="1"/>
      <protection locked="0"/>
    </xf>
    <xf numFmtId="0" fontId="2" fillId="0" borderId="1" xfId="6" applyFont="1" applyBorder="1" applyAlignment="1">
      <alignment horizontal="justify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0" fontId="2" fillId="0" borderId="1" xfId="0" applyNumberFormat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textRotation="90" wrapText="1"/>
      <protection locked="0"/>
    </xf>
    <xf numFmtId="0" fontId="18" fillId="0" borderId="1" xfId="0" applyFont="1" applyBorder="1" applyAlignment="1" applyProtection="1">
      <alignment horizontal="center" vertical="center" wrapText="1"/>
      <protection locked="0"/>
    </xf>
    <xf numFmtId="9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2" fillId="7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>
      <alignment horizontal="justify" vertical="center" textRotation="90"/>
    </xf>
    <xf numFmtId="0" fontId="0" fillId="0" borderId="1" xfId="0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2" xfId="6" xr:uid="{00000000-0005-0000-0000-000003000000}"/>
    <cellStyle name="Normal 3" xfId="3" xr:uid="{00000000-0005-0000-0000-000004000000}"/>
    <cellStyle name="Porcentaje 2" xfId="4" xr:uid="{00000000-0005-0000-0000-000005000000}"/>
    <cellStyle name="Porcentaje 3" xfId="5" xr:uid="{00000000-0005-0000-0000-000006000000}"/>
  </cellStyles>
  <dxfs count="7"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LEXANDRA NEGRETE ROJAS" id="{5E696059-4773-45CB-82B7-046F88121F00}" userId="S-1-5-21-3366868625-364176490-1610538174-1887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J10" dT="2024-01-22T22:40:56.14" personId="{5E696059-4773-45CB-82B7-046F88121F00}" id="{55240868-FF82-487B-A912-D4677C72B0BF}">
    <text>Diligencie el costo aproximado para la ejecución de la actividad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42"/>
  <sheetViews>
    <sheetView showGridLines="0" tabSelected="1" topLeftCell="A15" zoomScale="110" zoomScaleNormal="110" workbookViewId="0">
      <selection activeCell="C17" sqref="C17"/>
    </sheetView>
  </sheetViews>
  <sheetFormatPr baseColWidth="10" defaultColWidth="11.42578125" defaultRowHeight="12.75" x14ac:dyDescent="0.2"/>
  <cols>
    <col min="1" max="1" width="4.7109375" style="9" customWidth="1"/>
    <col min="2" max="2" width="9.7109375" style="1" customWidth="1"/>
    <col min="3" max="3" width="35.28515625" style="1" customWidth="1"/>
    <col min="4" max="4" width="31.5703125" style="21" customWidth="1"/>
    <col min="5" max="5" width="12.140625" style="21" customWidth="1"/>
    <col min="6" max="6" width="9.28515625" style="1" customWidth="1"/>
    <col min="7" max="7" width="7.85546875" style="1" customWidth="1"/>
    <col min="8" max="8" width="8.42578125" style="14" customWidth="1"/>
    <col min="9" max="9" width="8.42578125" style="1" customWidth="1"/>
    <col min="10" max="10" width="5" style="1" customWidth="1"/>
    <col min="11" max="11" width="9.42578125" style="14" customWidth="1"/>
    <col min="12" max="12" width="8.42578125" style="1" customWidth="1"/>
    <col min="13" max="13" width="6.42578125" style="1" customWidth="1"/>
    <col min="14" max="14" width="9.42578125" style="14" customWidth="1"/>
    <col min="15" max="15" width="7.7109375" style="1" customWidth="1"/>
    <col min="16" max="16" width="5.28515625" style="1" customWidth="1"/>
    <col min="17" max="17" width="7.7109375" style="14" customWidth="1"/>
    <col min="18" max="18" width="10" style="14" customWidth="1"/>
    <col min="19" max="19" width="4.85546875" style="14" customWidth="1"/>
    <col min="20" max="21" width="7.42578125" style="14" customWidth="1"/>
    <col min="22" max="22" width="22" style="1" customWidth="1"/>
    <col min="23" max="23" width="27.7109375" style="1" customWidth="1"/>
    <col min="24" max="24" width="11.140625" style="1" customWidth="1"/>
    <col min="25" max="25" width="12.7109375" style="1" customWidth="1"/>
    <col min="26" max="26" width="13" style="1" customWidth="1"/>
    <col min="27" max="27" width="12.7109375" style="3" customWidth="1"/>
    <col min="28" max="28" width="12.140625" style="3" customWidth="1"/>
    <col min="29" max="29" width="17" style="3" customWidth="1"/>
    <col min="30" max="30" width="7.85546875" style="3" customWidth="1"/>
    <col min="31" max="31" width="8.5703125" style="3" customWidth="1"/>
    <col min="32" max="32" width="38.28515625" style="3" customWidth="1"/>
    <col min="33" max="33" width="16.28515625" style="3" customWidth="1"/>
    <col min="34" max="34" width="20.42578125" style="3" customWidth="1"/>
    <col min="35" max="35" width="17.7109375" style="3" customWidth="1"/>
    <col min="36" max="224" width="11.42578125" style="1"/>
    <col min="225" max="16384" width="11.42578125" style="9"/>
  </cols>
  <sheetData>
    <row r="1" spans="2:36" ht="12.75" customHeight="1" thickBot="1" x14ac:dyDescent="0.25">
      <c r="H1" s="1"/>
      <c r="K1" s="1"/>
      <c r="N1" s="1"/>
      <c r="Q1" s="1"/>
      <c r="R1" s="1"/>
      <c r="S1" s="1"/>
      <c r="T1" s="1"/>
      <c r="U1" s="1"/>
    </row>
    <row r="2" spans="2:36" s="3" customFormat="1" ht="24" customHeight="1" x14ac:dyDescent="0.2">
      <c r="B2" s="31"/>
      <c r="C2" s="32"/>
      <c r="D2" s="33"/>
      <c r="E2" s="51" t="s">
        <v>32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9" t="s">
        <v>38</v>
      </c>
      <c r="AH2" s="59"/>
      <c r="AI2" s="59"/>
      <c r="AJ2" s="59"/>
    </row>
    <row r="3" spans="2:36" s="3" customFormat="1" ht="23.25" customHeight="1" x14ac:dyDescent="0.2">
      <c r="B3" s="34"/>
      <c r="C3" s="35"/>
      <c r="D3" s="36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60" t="s">
        <v>52</v>
      </c>
      <c r="AH3" s="59"/>
      <c r="AI3" s="59"/>
      <c r="AJ3" s="59"/>
    </row>
    <row r="4" spans="2:36" s="3" customFormat="1" ht="23.25" customHeight="1" x14ac:dyDescent="0.2">
      <c r="B4" s="34"/>
      <c r="C4" s="35"/>
      <c r="D4" s="36"/>
      <c r="E4" s="51" t="s">
        <v>37</v>
      </c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  <c r="Z4" s="51"/>
      <c r="AA4" s="51"/>
      <c r="AB4" s="51"/>
      <c r="AC4" s="51"/>
      <c r="AD4" s="51"/>
      <c r="AE4" s="51"/>
      <c r="AF4" s="51"/>
      <c r="AG4" s="61" t="s">
        <v>51</v>
      </c>
      <c r="AH4" s="61"/>
      <c r="AI4" s="61"/>
      <c r="AJ4" s="61"/>
    </row>
    <row r="5" spans="2:36" s="3" customFormat="1" ht="42" customHeight="1" x14ac:dyDescent="0.2">
      <c r="B5" s="37"/>
      <c r="C5" s="38"/>
      <c r="D5" s="39"/>
      <c r="E5" s="51" t="s">
        <v>49</v>
      </c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9" t="s">
        <v>40</v>
      </c>
      <c r="AH5" s="59"/>
      <c r="AI5" s="59"/>
      <c r="AJ5" s="59"/>
    </row>
    <row r="6" spans="2:36" s="1" customFormat="1" ht="50.25" customHeight="1" x14ac:dyDescent="0.2">
      <c r="B6" s="46" t="s">
        <v>33</v>
      </c>
      <c r="C6" s="47"/>
      <c r="D6" s="48"/>
      <c r="E6" s="49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  <c r="V6" s="50"/>
      <c r="W6" s="50"/>
      <c r="X6" s="50"/>
      <c r="Y6" s="50"/>
      <c r="Z6" s="50"/>
      <c r="AA6" s="50"/>
      <c r="AB6" s="50"/>
      <c r="AC6" s="70" t="s">
        <v>0</v>
      </c>
      <c r="AD6" s="70"/>
      <c r="AE6" s="70"/>
      <c r="AF6" s="70"/>
      <c r="AG6" s="66">
        <v>45317</v>
      </c>
      <c r="AH6" s="66"/>
      <c r="AI6" s="66"/>
      <c r="AJ6" s="66"/>
    </row>
    <row r="7" spans="2:36" s="1" customFormat="1" ht="49.35" customHeight="1" x14ac:dyDescent="0.2">
      <c r="B7" s="40" t="s">
        <v>34</v>
      </c>
      <c r="C7" s="41"/>
      <c r="D7" s="42"/>
      <c r="E7" s="63" t="s">
        <v>56</v>
      </c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  <c r="AH7" s="64"/>
      <c r="AI7" s="64"/>
      <c r="AJ7" s="65"/>
    </row>
    <row r="8" spans="2:36" s="1" customFormat="1" ht="27.75" customHeight="1" x14ac:dyDescent="0.2">
      <c r="B8" s="62" t="s">
        <v>35</v>
      </c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</row>
    <row r="9" spans="2:36" s="1" customFormat="1" ht="25.5" customHeight="1" x14ac:dyDescent="0.2">
      <c r="B9" s="45" t="s">
        <v>46</v>
      </c>
      <c r="C9" s="45"/>
      <c r="D9" s="45"/>
      <c r="E9" s="45"/>
      <c r="F9" s="45" t="s">
        <v>1</v>
      </c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 t="s">
        <v>2</v>
      </c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</row>
    <row r="10" spans="2:36" s="2" customFormat="1" ht="42" customHeight="1" x14ac:dyDescent="0.2">
      <c r="B10" s="52" t="s">
        <v>3</v>
      </c>
      <c r="C10" s="67" t="s">
        <v>47</v>
      </c>
      <c r="D10" s="54" t="s">
        <v>4</v>
      </c>
      <c r="E10" s="54" t="s">
        <v>5</v>
      </c>
      <c r="F10" s="55" t="s">
        <v>6</v>
      </c>
      <c r="G10" s="55"/>
      <c r="H10" s="55"/>
      <c r="I10" s="55" t="s">
        <v>7</v>
      </c>
      <c r="J10" s="55"/>
      <c r="K10" s="55"/>
      <c r="L10" s="55" t="s">
        <v>8</v>
      </c>
      <c r="M10" s="55"/>
      <c r="N10" s="55"/>
      <c r="O10" s="55" t="s">
        <v>9</v>
      </c>
      <c r="P10" s="55"/>
      <c r="Q10" s="55"/>
      <c r="R10" s="55" t="s">
        <v>10</v>
      </c>
      <c r="S10" s="55"/>
      <c r="T10" s="55"/>
      <c r="U10" s="10" t="s">
        <v>27</v>
      </c>
      <c r="V10" s="54" t="s">
        <v>11</v>
      </c>
      <c r="W10" s="54" t="s">
        <v>12</v>
      </c>
      <c r="X10" s="54" t="s">
        <v>13</v>
      </c>
      <c r="Y10" s="45" t="s">
        <v>14</v>
      </c>
      <c r="Z10" s="45"/>
      <c r="AA10" s="43" t="s">
        <v>28</v>
      </c>
      <c r="AB10" s="43" t="s">
        <v>15</v>
      </c>
      <c r="AC10" s="43" t="s">
        <v>16</v>
      </c>
      <c r="AD10" s="43" t="s">
        <v>17</v>
      </c>
      <c r="AE10" s="43" t="s">
        <v>18</v>
      </c>
      <c r="AF10" s="11" t="s">
        <v>19</v>
      </c>
      <c r="AG10" s="54" t="s">
        <v>20</v>
      </c>
      <c r="AH10" s="54" t="s">
        <v>21</v>
      </c>
      <c r="AI10" s="54" t="s">
        <v>22</v>
      </c>
      <c r="AJ10" s="54" t="s">
        <v>50</v>
      </c>
    </row>
    <row r="11" spans="2:36" s="2" customFormat="1" ht="66.75" customHeight="1" x14ac:dyDescent="0.2">
      <c r="B11" s="52"/>
      <c r="C11" s="68"/>
      <c r="D11" s="54"/>
      <c r="E11" s="54"/>
      <c r="F11" s="56" t="s">
        <v>26</v>
      </c>
      <c r="G11" s="56" t="s">
        <v>30</v>
      </c>
      <c r="H11" s="56" t="s">
        <v>31</v>
      </c>
      <c r="I11" s="56" t="s">
        <v>26</v>
      </c>
      <c r="J11" s="56" t="s">
        <v>30</v>
      </c>
      <c r="K11" s="56" t="s">
        <v>31</v>
      </c>
      <c r="L11" s="56" t="s">
        <v>26</v>
      </c>
      <c r="M11" s="56" t="s">
        <v>30</v>
      </c>
      <c r="N11" s="56" t="s">
        <v>31</v>
      </c>
      <c r="O11" s="56" t="s">
        <v>26</v>
      </c>
      <c r="P11" s="56" t="s">
        <v>30</v>
      </c>
      <c r="Q11" s="56" t="s">
        <v>31</v>
      </c>
      <c r="R11" s="56" t="s">
        <v>26</v>
      </c>
      <c r="S11" s="56" t="s">
        <v>30</v>
      </c>
      <c r="T11" s="56" t="s">
        <v>31</v>
      </c>
      <c r="U11" s="58">
        <f>SUM(U13:U15)</f>
        <v>0</v>
      </c>
      <c r="V11" s="54"/>
      <c r="W11" s="54"/>
      <c r="X11" s="54"/>
      <c r="Y11" s="110" t="s">
        <v>23</v>
      </c>
      <c r="Z11" s="12" t="s">
        <v>24</v>
      </c>
      <c r="AA11" s="43"/>
      <c r="AB11" s="43"/>
      <c r="AC11" s="43"/>
      <c r="AD11" s="43"/>
      <c r="AE11" s="43"/>
      <c r="AF11" s="54" t="s">
        <v>25</v>
      </c>
      <c r="AG11" s="54"/>
      <c r="AH11" s="54"/>
      <c r="AI11" s="54"/>
      <c r="AJ11" s="54"/>
    </row>
    <row r="12" spans="2:36" s="2" customFormat="1" ht="54.75" customHeight="1" x14ac:dyDescent="0.2">
      <c r="B12" s="53"/>
      <c r="C12" s="69"/>
      <c r="D12" s="44"/>
      <c r="E12" s="44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44"/>
      <c r="W12" s="44"/>
      <c r="X12" s="44"/>
      <c r="Y12" s="13" t="s">
        <v>29</v>
      </c>
      <c r="Z12" s="13" t="s">
        <v>24</v>
      </c>
      <c r="AA12" s="44"/>
      <c r="AB12" s="44"/>
      <c r="AC12" s="44"/>
      <c r="AD12" s="44"/>
      <c r="AE12" s="44"/>
      <c r="AF12" s="44"/>
      <c r="AG12" s="44"/>
      <c r="AH12" s="44"/>
      <c r="AI12" s="44"/>
      <c r="AJ12" s="44"/>
    </row>
    <row r="13" spans="2:36" s="1" customFormat="1" ht="120" customHeight="1" x14ac:dyDescent="0.2">
      <c r="B13" s="97">
        <v>1</v>
      </c>
      <c r="C13" s="98" t="s">
        <v>61</v>
      </c>
      <c r="D13" s="20">
        <v>12</v>
      </c>
      <c r="E13" s="26">
        <v>0.1</v>
      </c>
      <c r="F13" s="99">
        <v>3</v>
      </c>
      <c r="G13" s="99"/>
      <c r="H13" s="100">
        <f>IF(ISERROR(G13/F13),"",(G13/F13))</f>
        <v>0</v>
      </c>
      <c r="I13" s="99">
        <v>3</v>
      </c>
      <c r="J13" s="99"/>
      <c r="K13" s="100">
        <f t="shared" ref="K13:K15" si="0">IF(ISERROR(J13/I13),"",(J13/I13))</f>
        <v>0</v>
      </c>
      <c r="L13" s="99">
        <v>3</v>
      </c>
      <c r="M13" s="99"/>
      <c r="N13" s="100">
        <f t="shared" ref="N13:N15" si="1">IF(ISERROR(M13/L13),"",(M13/L13))</f>
        <v>0</v>
      </c>
      <c r="O13" s="99">
        <v>3</v>
      </c>
      <c r="P13" s="99"/>
      <c r="Q13" s="100">
        <f>IF(ISERROR(P13/O13),"",(P13/O13))</f>
        <v>0</v>
      </c>
      <c r="R13" s="101">
        <f>SUM(F13,I13,L13,O13)</f>
        <v>12</v>
      </c>
      <c r="S13" s="101">
        <f>SUM(G13,J13,M13,P13)</f>
        <v>0</v>
      </c>
      <c r="T13" s="102">
        <f>IF((IF(ISERROR(S13/R13),0,(S13/R13)))&gt;1,1,(IF(ISERROR(S13/R13),0,(S13/R13))))</f>
        <v>0</v>
      </c>
      <c r="U13" s="102">
        <f t="shared" ref="U13:U19" si="2">T13*E13</f>
        <v>0</v>
      </c>
      <c r="V13" s="20" t="s">
        <v>72</v>
      </c>
      <c r="W13" s="20" t="s">
        <v>73</v>
      </c>
      <c r="X13" s="103" t="s">
        <v>75</v>
      </c>
      <c r="Y13" s="20" t="s">
        <v>70</v>
      </c>
      <c r="Z13" s="20" t="s">
        <v>71</v>
      </c>
      <c r="AA13" s="103" t="s">
        <v>76</v>
      </c>
      <c r="AB13" s="20" t="s">
        <v>88</v>
      </c>
      <c r="AC13" s="103" t="s">
        <v>74</v>
      </c>
      <c r="AD13" s="103" t="s">
        <v>89</v>
      </c>
      <c r="AE13" s="103" t="s">
        <v>90</v>
      </c>
      <c r="AF13" s="20" t="s">
        <v>60</v>
      </c>
      <c r="AG13" s="20"/>
      <c r="AH13" s="20" t="s">
        <v>93</v>
      </c>
      <c r="AI13" s="20" t="s">
        <v>94</v>
      </c>
      <c r="AJ13" s="27"/>
    </row>
    <row r="14" spans="2:36" s="1" customFormat="1" ht="127.5" customHeight="1" x14ac:dyDescent="0.2">
      <c r="B14" s="97">
        <v>2</v>
      </c>
      <c r="C14" s="98" t="s">
        <v>77</v>
      </c>
      <c r="D14" s="20">
        <v>4</v>
      </c>
      <c r="E14" s="26">
        <v>0.1</v>
      </c>
      <c r="F14" s="104">
        <v>1</v>
      </c>
      <c r="G14" s="105"/>
      <c r="H14" s="106">
        <f t="shared" ref="H14:H19" si="3">IF(ISERROR(G14/F14),"",(G14/F14))</f>
        <v>0</v>
      </c>
      <c r="I14" s="104">
        <v>1</v>
      </c>
      <c r="J14" s="105"/>
      <c r="K14" s="106">
        <f t="shared" si="0"/>
        <v>0</v>
      </c>
      <c r="L14" s="104">
        <v>1</v>
      </c>
      <c r="M14" s="105"/>
      <c r="N14" s="106">
        <f t="shared" si="1"/>
        <v>0</v>
      </c>
      <c r="O14" s="104">
        <v>1</v>
      </c>
      <c r="P14" s="105"/>
      <c r="Q14" s="106">
        <f t="shared" ref="Q14:Q15" si="4">IF(ISERROR(P14/O14),"",(P14/O14))</f>
        <v>0</v>
      </c>
      <c r="R14" s="101">
        <f t="shared" ref="R14:R15" si="5">SUM(F14,I14,L14,O14)</f>
        <v>4</v>
      </c>
      <c r="S14" s="101">
        <f t="shared" ref="S14" si="6">SUM(G14,J14,M14,P14)</f>
        <v>0</v>
      </c>
      <c r="T14" s="102">
        <f t="shared" ref="T14" si="7">IF((IF(ISERROR(S14/R14),0,(S14/R14)))&gt;1,1,(IF(ISERROR(S14/R14),0,(S14/R14))))</f>
        <v>0</v>
      </c>
      <c r="U14" s="102">
        <f t="shared" si="2"/>
        <v>0</v>
      </c>
      <c r="V14" s="20" t="s">
        <v>79</v>
      </c>
      <c r="W14" s="20" t="s">
        <v>53</v>
      </c>
      <c r="X14" s="103" t="s">
        <v>83</v>
      </c>
      <c r="Y14" s="20" t="s">
        <v>80</v>
      </c>
      <c r="Z14" s="20" t="s">
        <v>81</v>
      </c>
      <c r="AA14" s="103" t="s">
        <v>82</v>
      </c>
      <c r="AB14" s="20" t="s">
        <v>87</v>
      </c>
      <c r="AC14" s="103" t="s">
        <v>74</v>
      </c>
      <c r="AD14" s="103" t="s">
        <v>91</v>
      </c>
      <c r="AE14" s="103" t="s">
        <v>92</v>
      </c>
      <c r="AF14" s="20" t="s">
        <v>60</v>
      </c>
      <c r="AG14" s="20"/>
      <c r="AH14" s="20" t="s">
        <v>93</v>
      </c>
      <c r="AI14" s="20" t="s">
        <v>95</v>
      </c>
      <c r="AJ14" s="27"/>
    </row>
    <row r="15" spans="2:36" s="1" customFormat="1" ht="96.75" customHeight="1" x14ac:dyDescent="0.2">
      <c r="B15" s="97">
        <v>3</v>
      </c>
      <c r="C15" s="107" t="s">
        <v>78</v>
      </c>
      <c r="D15" s="20">
        <v>12</v>
      </c>
      <c r="E15" s="26">
        <v>0.2</v>
      </c>
      <c r="F15" s="104">
        <v>3</v>
      </c>
      <c r="G15" s="105"/>
      <c r="H15" s="106">
        <f t="shared" si="3"/>
        <v>0</v>
      </c>
      <c r="I15" s="104">
        <v>3</v>
      </c>
      <c r="J15" s="105"/>
      <c r="K15" s="106">
        <f t="shared" si="0"/>
        <v>0</v>
      </c>
      <c r="L15" s="104">
        <v>3</v>
      </c>
      <c r="M15" s="105"/>
      <c r="N15" s="106">
        <f t="shared" si="1"/>
        <v>0</v>
      </c>
      <c r="O15" s="104">
        <v>3</v>
      </c>
      <c r="P15" s="105"/>
      <c r="Q15" s="106">
        <f t="shared" si="4"/>
        <v>0</v>
      </c>
      <c r="R15" s="101">
        <f t="shared" si="5"/>
        <v>12</v>
      </c>
      <c r="S15" s="101"/>
      <c r="T15" s="102"/>
      <c r="U15" s="102">
        <f t="shared" si="2"/>
        <v>0</v>
      </c>
      <c r="V15" s="20" t="s">
        <v>103</v>
      </c>
      <c r="W15" s="20" t="s">
        <v>62</v>
      </c>
      <c r="X15" s="103" t="s">
        <v>75</v>
      </c>
      <c r="Y15" s="20" t="s">
        <v>84</v>
      </c>
      <c r="Z15" s="20" t="s">
        <v>85</v>
      </c>
      <c r="AA15" s="103" t="s">
        <v>76</v>
      </c>
      <c r="AB15" s="20" t="s">
        <v>88</v>
      </c>
      <c r="AC15" s="103" t="s">
        <v>74</v>
      </c>
      <c r="AD15" s="103" t="s">
        <v>89</v>
      </c>
      <c r="AE15" s="103" t="s">
        <v>90</v>
      </c>
      <c r="AF15" s="20" t="s">
        <v>60</v>
      </c>
      <c r="AG15" s="20"/>
      <c r="AH15" s="20" t="s">
        <v>93</v>
      </c>
      <c r="AI15" s="20" t="s">
        <v>94</v>
      </c>
      <c r="AJ15" s="27"/>
    </row>
    <row r="16" spans="2:36" s="1" customFormat="1" ht="117" customHeight="1" x14ac:dyDescent="0.2">
      <c r="B16" s="108">
        <v>4</v>
      </c>
      <c r="C16" s="109" t="s">
        <v>96</v>
      </c>
      <c r="D16" s="20">
        <v>4</v>
      </c>
      <c r="E16" s="26">
        <v>0.1</v>
      </c>
      <c r="F16" s="104">
        <v>1</v>
      </c>
      <c r="G16" s="105"/>
      <c r="H16" s="106">
        <f t="shared" si="3"/>
        <v>0</v>
      </c>
      <c r="I16" s="104">
        <v>1</v>
      </c>
      <c r="J16" s="105"/>
      <c r="K16" s="106"/>
      <c r="L16" s="104">
        <v>1</v>
      </c>
      <c r="M16" s="105"/>
      <c r="N16" s="106"/>
      <c r="O16" s="104">
        <v>1</v>
      </c>
      <c r="P16" s="104"/>
      <c r="Q16" s="106"/>
      <c r="R16" s="101">
        <f t="shared" ref="R16:R19" si="8">SUM(F16,I16,L16,O16)</f>
        <v>4</v>
      </c>
      <c r="S16" s="101"/>
      <c r="T16" s="102"/>
      <c r="U16" s="102">
        <f t="shared" si="2"/>
        <v>0</v>
      </c>
      <c r="V16" s="20" t="s">
        <v>99</v>
      </c>
      <c r="W16" s="20" t="s">
        <v>100</v>
      </c>
      <c r="X16" s="103" t="s">
        <v>83</v>
      </c>
      <c r="Y16" s="20" t="s">
        <v>80</v>
      </c>
      <c r="Z16" s="20" t="s">
        <v>81</v>
      </c>
      <c r="AA16" s="103" t="s">
        <v>82</v>
      </c>
      <c r="AB16" s="20" t="s">
        <v>86</v>
      </c>
      <c r="AC16" s="103" t="s">
        <v>74</v>
      </c>
      <c r="AD16" s="103" t="s">
        <v>91</v>
      </c>
      <c r="AE16" s="103" t="s">
        <v>90</v>
      </c>
      <c r="AF16" s="20" t="s">
        <v>60</v>
      </c>
      <c r="AG16" s="20"/>
      <c r="AH16" s="20" t="s">
        <v>93</v>
      </c>
      <c r="AI16" s="20" t="s">
        <v>101</v>
      </c>
      <c r="AJ16" s="27"/>
    </row>
    <row r="17" spans="2:36" s="1" customFormat="1" ht="117" customHeight="1" x14ac:dyDescent="0.2">
      <c r="B17" s="108">
        <v>5</v>
      </c>
      <c r="C17" s="107" t="s">
        <v>102</v>
      </c>
      <c r="D17" s="20">
        <v>4</v>
      </c>
      <c r="E17" s="26">
        <v>0.2</v>
      </c>
      <c r="F17" s="104">
        <v>1</v>
      </c>
      <c r="G17" s="105"/>
      <c r="H17" s="106">
        <f t="shared" si="3"/>
        <v>0</v>
      </c>
      <c r="I17" s="104">
        <v>1</v>
      </c>
      <c r="J17" s="105"/>
      <c r="K17" s="106"/>
      <c r="L17" s="104">
        <v>1</v>
      </c>
      <c r="M17" s="105"/>
      <c r="N17" s="106"/>
      <c r="O17" s="104">
        <v>1</v>
      </c>
      <c r="P17" s="105"/>
      <c r="Q17" s="106"/>
      <c r="R17" s="101">
        <f t="shared" si="8"/>
        <v>4</v>
      </c>
      <c r="S17" s="101"/>
      <c r="T17" s="102"/>
      <c r="U17" s="102">
        <f t="shared" si="2"/>
        <v>0</v>
      </c>
      <c r="V17" s="20" t="s">
        <v>104</v>
      </c>
      <c r="W17" s="20" t="s">
        <v>105</v>
      </c>
      <c r="X17" s="103" t="s">
        <v>75</v>
      </c>
      <c r="Y17" s="20" t="s">
        <v>70</v>
      </c>
      <c r="Z17" s="20" t="s">
        <v>71</v>
      </c>
      <c r="AA17" s="103" t="s">
        <v>76</v>
      </c>
      <c r="AB17" s="20" t="s">
        <v>88</v>
      </c>
      <c r="AC17" s="103" t="s">
        <v>74</v>
      </c>
      <c r="AD17" s="103" t="s">
        <v>106</v>
      </c>
      <c r="AE17" s="103" t="s">
        <v>90</v>
      </c>
      <c r="AF17" s="20" t="s">
        <v>60</v>
      </c>
      <c r="AG17" s="20"/>
      <c r="AH17" s="20" t="s">
        <v>93</v>
      </c>
      <c r="AI17" s="20" t="s">
        <v>107</v>
      </c>
      <c r="AJ17" s="27"/>
    </row>
    <row r="18" spans="2:36" s="1" customFormat="1" ht="117" customHeight="1" x14ac:dyDescent="0.2">
      <c r="B18" s="108">
        <v>6</v>
      </c>
      <c r="C18" s="107" t="s">
        <v>110</v>
      </c>
      <c r="D18" s="20">
        <v>12</v>
      </c>
      <c r="E18" s="26">
        <v>0.2</v>
      </c>
      <c r="F18" s="104">
        <v>3</v>
      </c>
      <c r="G18" s="105"/>
      <c r="H18" s="106">
        <f t="shared" si="3"/>
        <v>0</v>
      </c>
      <c r="I18" s="104">
        <v>3</v>
      </c>
      <c r="J18" s="105"/>
      <c r="K18" s="106"/>
      <c r="L18" s="104">
        <v>3</v>
      </c>
      <c r="M18" s="105"/>
      <c r="N18" s="106"/>
      <c r="O18" s="104">
        <v>3</v>
      </c>
      <c r="P18" s="105"/>
      <c r="Q18" s="106"/>
      <c r="R18" s="101">
        <f t="shared" si="8"/>
        <v>12</v>
      </c>
      <c r="S18" s="101"/>
      <c r="T18" s="102"/>
      <c r="U18" s="102">
        <f t="shared" si="2"/>
        <v>0</v>
      </c>
      <c r="V18" s="20" t="s">
        <v>108</v>
      </c>
      <c r="W18" s="20" t="s">
        <v>59</v>
      </c>
      <c r="X18" s="103" t="s">
        <v>109</v>
      </c>
      <c r="Y18" s="20" t="s">
        <v>80</v>
      </c>
      <c r="Z18" s="20" t="s">
        <v>81</v>
      </c>
      <c r="AA18" s="103" t="s">
        <v>111</v>
      </c>
      <c r="AB18" s="20" t="s">
        <v>112</v>
      </c>
      <c r="AC18" s="103" t="s">
        <v>74</v>
      </c>
      <c r="AD18" s="103" t="s">
        <v>89</v>
      </c>
      <c r="AE18" s="103" t="s">
        <v>92</v>
      </c>
      <c r="AF18" s="20" t="s">
        <v>60</v>
      </c>
      <c r="AG18" s="20"/>
      <c r="AH18" s="20" t="s">
        <v>93</v>
      </c>
      <c r="AI18" s="20" t="s">
        <v>113</v>
      </c>
      <c r="AJ18" s="27"/>
    </row>
    <row r="19" spans="2:36" s="1" customFormat="1" ht="117" customHeight="1" x14ac:dyDescent="0.2">
      <c r="B19" s="108">
        <v>7</v>
      </c>
      <c r="C19" s="107" t="s">
        <v>67</v>
      </c>
      <c r="D19" s="20">
        <v>12</v>
      </c>
      <c r="E19" s="26">
        <v>0.1</v>
      </c>
      <c r="F19" s="104">
        <v>3</v>
      </c>
      <c r="G19" s="105"/>
      <c r="H19" s="106">
        <f t="shared" si="3"/>
        <v>0</v>
      </c>
      <c r="I19" s="104">
        <v>3</v>
      </c>
      <c r="J19" s="105"/>
      <c r="K19" s="106"/>
      <c r="L19" s="104">
        <v>3</v>
      </c>
      <c r="M19" s="105"/>
      <c r="N19" s="106"/>
      <c r="O19" s="104">
        <v>3</v>
      </c>
      <c r="P19" s="105"/>
      <c r="Q19" s="106"/>
      <c r="R19" s="101">
        <f t="shared" si="8"/>
        <v>12</v>
      </c>
      <c r="S19" s="101"/>
      <c r="T19" s="102"/>
      <c r="U19" s="102">
        <f t="shared" si="2"/>
        <v>0</v>
      </c>
      <c r="V19" s="20" t="s">
        <v>55</v>
      </c>
      <c r="W19" s="20" t="s">
        <v>114</v>
      </c>
      <c r="X19" s="103" t="s">
        <v>115</v>
      </c>
      <c r="Y19" s="20" t="s">
        <v>80</v>
      </c>
      <c r="Z19" s="20" t="s">
        <v>81</v>
      </c>
      <c r="AA19" s="103" t="s">
        <v>76</v>
      </c>
      <c r="AB19" s="20" t="s">
        <v>86</v>
      </c>
      <c r="AC19" s="103" t="s">
        <v>74</v>
      </c>
      <c r="AD19" s="103" t="s">
        <v>89</v>
      </c>
      <c r="AE19" s="103" t="s">
        <v>92</v>
      </c>
      <c r="AF19" s="20" t="s">
        <v>60</v>
      </c>
      <c r="AG19" s="20"/>
      <c r="AH19" s="20" t="s">
        <v>93</v>
      </c>
      <c r="AI19" s="20" t="s">
        <v>116</v>
      </c>
      <c r="AJ19" s="27"/>
    </row>
    <row r="20" spans="2:36" s="3" customFormat="1" ht="18" customHeight="1" thickBot="1" x14ac:dyDescent="0.25">
      <c r="D20" s="21"/>
      <c r="E20" s="30">
        <f>SUM(E13:E19)</f>
        <v>0.99999999999999989</v>
      </c>
      <c r="F20" s="1"/>
      <c r="G20" s="1"/>
      <c r="H20" s="14"/>
      <c r="I20" s="1"/>
      <c r="J20" s="1"/>
      <c r="K20" s="14"/>
      <c r="L20" s="1"/>
      <c r="M20" s="1"/>
      <c r="N20" s="14"/>
      <c r="O20" s="1"/>
      <c r="P20" s="1"/>
      <c r="Q20" s="14"/>
      <c r="R20" s="14"/>
      <c r="S20" s="14"/>
      <c r="T20" s="14"/>
      <c r="U20" s="14"/>
      <c r="V20" s="1"/>
      <c r="W20" s="1"/>
      <c r="X20" s="1"/>
      <c r="Y20" s="1"/>
      <c r="Z20" s="1"/>
      <c r="AB20" s="1"/>
      <c r="AC20" s="1"/>
      <c r="AD20" s="1"/>
      <c r="AE20" s="1"/>
      <c r="AF20" s="1"/>
      <c r="AG20" s="1"/>
      <c r="AH20" s="1"/>
      <c r="AI20" s="1"/>
      <c r="AJ20" s="1"/>
    </row>
    <row r="21" spans="2:36" s="3" customFormat="1" ht="11.85" customHeight="1" x14ac:dyDescent="0.2">
      <c r="D21" s="21"/>
      <c r="E21" s="22"/>
      <c r="F21" s="1"/>
      <c r="G21" s="1"/>
      <c r="H21" s="14"/>
      <c r="I21" s="1"/>
      <c r="J21" s="1"/>
      <c r="K21" s="14"/>
      <c r="L21" s="1"/>
      <c r="M21" s="1"/>
      <c r="N21" s="14"/>
      <c r="O21" s="1"/>
      <c r="P21" s="1"/>
      <c r="Q21" s="14"/>
      <c r="R21" s="14"/>
      <c r="S21" s="14"/>
      <c r="T21" s="14"/>
      <c r="U21" s="14"/>
      <c r="V21" s="1"/>
      <c r="W21" s="1"/>
      <c r="X21" s="1"/>
      <c r="Y21" s="1"/>
      <c r="Z21" s="1"/>
      <c r="AB21" s="1"/>
      <c r="AC21" s="1"/>
      <c r="AD21" s="1"/>
      <c r="AE21" s="1"/>
      <c r="AF21" s="1"/>
      <c r="AG21" s="1"/>
      <c r="AH21" s="1"/>
      <c r="AI21" s="1"/>
      <c r="AJ21" s="1"/>
    </row>
    <row r="22" spans="2:36" s="3" customFormat="1" ht="11.85" customHeight="1" x14ac:dyDescent="0.2">
      <c r="D22" s="24"/>
      <c r="E22" s="22"/>
      <c r="F22" s="1"/>
      <c r="G22" s="1"/>
      <c r="H22" s="14"/>
      <c r="I22" s="1"/>
      <c r="J22" s="1"/>
      <c r="K22" s="14"/>
      <c r="L22" s="1"/>
      <c r="M22" s="1"/>
      <c r="N22" s="14"/>
      <c r="O22" s="1"/>
      <c r="P22" s="1"/>
      <c r="Q22" s="14"/>
      <c r="R22" s="14"/>
      <c r="S22" s="14"/>
      <c r="T22" s="14"/>
      <c r="U22" s="14"/>
      <c r="V22" s="1"/>
      <c r="W22" s="1"/>
      <c r="X22" s="1"/>
      <c r="Y22" s="1"/>
      <c r="Z22" s="1"/>
      <c r="AB22" s="1"/>
      <c r="AC22" s="1"/>
      <c r="AD22" s="1"/>
      <c r="AE22" s="1"/>
      <c r="AF22" s="1"/>
      <c r="AG22" s="1"/>
      <c r="AH22" s="1"/>
      <c r="AI22" s="1"/>
      <c r="AJ22" s="1"/>
    </row>
    <row r="23" spans="2:36" s="3" customFormat="1" ht="11.85" customHeight="1" x14ac:dyDescent="0.2">
      <c r="D23" s="21"/>
      <c r="E23" s="22"/>
      <c r="F23" s="1"/>
      <c r="G23" s="1"/>
      <c r="H23" s="14"/>
      <c r="I23" s="1"/>
      <c r="J23" s="1"/>
      <c r="K23" s="14"/>
      <c r="L23" s="1"/>
      <c r="M23" s="1"/>
      <c r="N23" s="14"/>
      <c r="O23" s="1"/>
      <c r="P23" s="1"/>
      <c r="Q23" s="14"/>
      <c r="R23" s="14"/>
      <c r="S23" s="14"/>
      <c r="T23" s="14"/>
      <c r="U23" s="14"/>
      <c r="V23" s="1"/>
      <c r="W23" s="1"/>
      <c r="X23" s="1"/>
      <c r="Y23" s="1"/>
      <c r="Z23" s="1"/>
      <c r="AB23" s="1"/>
      <c r="AC23" s="1"/>
      <c r="AD23" s="1"/>
      <c r="AE23" s="1"/>
      <c r="AF23" s="1"/>
      <c r="AG23" s="1"/>
      <c r="AH23" s="1"/>
      <c r="AI23" s="1"/>
      <c r="AJ23" s="1"/>
    </row>
    <row r="24" spans="2:36" s="3" customFormat="1" ht="11.85" customHeight="1" x14ac:dyDescent="0.2">
      <c r="D24" s="21"/>
      <c r="E24" s="22"/>
      <c r="F24" s="1"/>
      <c r="G24" s="1"/>
      <c r="H24" s="14"/>
      <c r="I24" s="1"/>
      <c r="J24" s="1"/>
      <c r="K24" s="14"/>
      <c r="L24" s="1"/>
      <c r="M24" s="1"/>
      <c r="N24" s="14"/>
      <c r="O24" s="1"/>
      <c r="P24" s="1"/>
      <c r="Q24" s="14"/>
      <c r="R24" s="14"/>
      <c r="S24" s="14"/>
      <c r="T24" s="14"/>
      <c r="U24" s="14"/>
      <c r="V24" s="1"/>
      <c r="W24" s="1"/>
      <c r="X24" s="1"/>
      <c r="Y24" s="1"/>
      <c r="Z24" s="1"/>
      <c r="AB24" s="1"/>
      <c r="AC24" s="1"/>
      <c r="AD24" s="1"/>
      <c r="AE24" s="1"/>
      <c r="AF24" s="1"/>
      <c r="AG24" s="1"/>
      <c r="AH24" s="1"/>
      <c r="AI24" s="1"/>
      <c r="AJ24" s="1"/>
    </row>
    <row r="25" spans="2:36" s="3" customFormat="1" ht="11.85" customHeight="1" x14ac:dyDescent="0.2">
      <c r="D25" s="21"/>
      <c r="E25" s="22"/>
      <c r="F25" s="1"/>
      <c r="G25" s="1"/>
      <c r="H25" s="14"/>
      <c r="I25" s="1"/>
      <c r="J25" s="1"/>
      <c r="K25" s="14"/>
      <c r="L25" s="1"/>
      <c r="M25" s="1"/>
      <c r="N25" s="14"/>
      <c r="O25" s="1"/>
      <c r="P25" s="1"/>
      <c r="Q25" s="14"/>
      <c r="R25" s="14"/>
      <c r="S25" s="14"/>
      <c r="T25" s="14"/>
      <c r="U25" s="14"/>
      <c r="V25" s="1"/>
      <c r="W25" s="1"/>
      <c r="X25" s="1"/>
      <c r="Y25" s="1"/>
      <c r="Z25" s="1"/>
      <c r="AB25" s="1"/>
      <c r="AC25" s="1"/>
      <c r="AD25" s="1"/>
      <c r="AE25" s="1"/>
      <c r="AF25" s="1"/>
      <c r="AG25" s="1"/>
      <c r="AH25" s="1"/>
      <c r="AI25" s="1"/>
      <c r="AJ25" s="1"/>
    </row>
    <row r="26" spans="2:36" s="3" customFormat="1" ht="11.85" customHeight="1" x14ac:dyDescent="0.2">
      <c r="C26" s="23"/>
      <c r="D26" s="21"/>
      <c r="E26" s="22"/>
      <c r="F26" s="1"/>
      <c r="G26" s="1"/>
      <c r="H26" s="14"/>
      <c r="I26" s="1"/>
      <c r="J26" s="1"/>
      <c r="K26" s="14"/>
      <c r="L26" s="1"/>
      <c r="M26" s="1"/>
      <c r="N26" s="14"/>
      <c r="O26" s="1"/>
      <c r="P26" s="1"/>
      <c r="Q26" s="14"/>
      <c r="R26" s="14"/>
      <c r="S26" s="14"/>
      <c r="T26" s="14"/>
      <c r="U26" s="14"/>
      <c r="V26" s="1"/>
      <c r="W26" s="1"/>
      <c r="X26" s="1"/>
      <c r="Y26" s="1"/>
      <c r="Z26" s="1"/>
      <c r="AB26" s="1"/>
      <c r="AC26" s="1"/>
      <c r="AD26" s="1"/>
      <c r="AE26" s="1"/>
      <c r="AF26" s="1"/>
      <c r="AG26" s="1"/>
      <c r="AH26" s="1"/>
      <c r="AI26" s="1"/>
      <c r="AJ26" s="1"/>
    </row>
    <row r="27" spans="2:36" s="3" customFormat="1" ht="11.85" customHeight="1" x14ac:dyDescent="0.2">
      <c r="D27" s="21"/>
      <c r="E27" s="22"/>
      <c r="F27" s="1"/>
      <c r="G27" s="1"/>
      <c r="H27" s="14"/>
      <c r="I27" s="1"/>
      <c r="J27" s="1"/>
      <c r="K27" s="14"/>
      <c r="L27" s="1"/>
      <c r="M27" s="1"/>
      <c r="N27" s="14"/>
      <c r="O27" s="1"/>
      <c r="P27" s="1"/>
      <c r="Q27" s="14"/>
      <c r="R27" s="14"/>
      <c r="S27" s="14"/>
      <c r="T27" s="14"/>
      <c r="U27" s="14"/>
      <c r="V27" s="1"/>
      <c r="W27" s="1"/>
      <c r="X27" s="1"/>
      <c r="Y27" s="1"/>
      <c r="Z27" s="1"/>
      <c r="AB27" s="1"/>
      <c r="AC27" s="1"/>
      <c r="AD27" s="1"/>
      <c r="AE27" s="1"/>
      <c r="AF27" s="1"/>
      <c r="AG27" s="1"/>
      <c r="AH27" s="1"/>
      <c r="AI27" s="1"/>
      <c r="AJ27" s="1"/>
    </row>
    <row r="28" spans="2:36" s="3" customFormat="1" ht="11.85" customHeight="1" x14ac:dyDescent="0.2">
      <c r="D28" s="21"/>
      <c r="E28" s="22"/>
      <c r="F28" s="1"/>
      <c r="G28" s="1"/>
      <c r="H28" s="14"/>
      <c r="I28" s="1"/>
      <c r="J28" s="1"/>
      <c r="K28" s="14"/>
      <c r="L28" s="1"/>
      <c r="M28" s="1"/>
      <c r="N28" s="14"/>
      <c r="O28" s="1"/>
      <c r="P28" s="1"/>
      <c r="Q28" s="14"/>
      <c r="R28" s="14"/>
      <c r="S28" s="14"/>
      <c r="T28" s="14"/>
      <c r="U28" s="14"/>
      <c r="V28" s="1"/>
      <c r="W28" s="1"/>
      <c r="X28" s="1"/>
      <c r="Y28" s="1"/>
      <c r="Z28" s="1"/>
      <c r="AB28" s="1"/>
      <c r="AC28" s="1"/>
      <c r="AD28" s="1"/>
      <c r="AE28" s="1"/>
      <c r="AF28" s="1"/>
      <c r="AG28" s="1"/>
      <c r="AH28" s="1"/>
      <c r="AI28" s="1"/>
      <c r="AJ28" s="1"/>
    </row>
    <row r="29" spans="2:36" s="3" customFormat="1" ht="14.1" customHeight="1" x14ac:dyDescent="0.2">
      <c r="D29" s="21"/>
      <c r="E29" s="22"/>
      <c r="F29" s="1"/>
      <c r="G29" s="1"/>
      <c r="H29" s="14"/>
      <c r="I29" s="1"/>
      <c r="J29" s="1"/>
      <c r="K29" s="14"/>
      <c r="L29" s="1"/>
      <c r="M29" s="1"/>
      <c r="N29" s="14"/>
      <c r="O29" s="1"/>
      <c r="P29" s="1"/>
      <c r="Q29" s="14"/>
      <c r="R29" s="14"/>
      <c r="S29" s="14"/>
      <c r="T29" s="14"/>
      <c r="U29" s="14"/>
      <c r="V29" s="1"/>
      <c r="W29" s="1"/>
      <c r="X29" s="1"/>
      <c r="Y29" s="1"/>
      <c r="Z29" s="1"/>
      <c r="AB29" s="1"/>
      <c r="AC29" s="1"/>
      <c r="AD29" s="1"/>
      <c r="AE29" s="1"/>
      <c r="AF29" s="1"/>
      <c r="AG29" s="1"/>
      <c r="AH29" s="1"/>
      <c r="AI29" s="1"/>
      <c r="AJ29" s="1"/>
    </row>
    <row r="30" spans="2:36" s="3" customFormat="1" ht="11.85" customHeight="1" x14ac:dyDescent="0.2">
      <c r="D30" s="25"/>
      <c r="E30" s="22"/>
      <c r="F30" s="1"/>
      <c r="G30" s="1"/>
      <c r="H30" s="14"/>
      <c r="I30" s="1"/>
      <c r="J30" s="1"/>
      <c r="K30" s="14"/>
      <c r="L30" s="1"/>
      <c r="M30" s="1"/>
      <c r="N30" s="14"/>
      <c r="O30" s="1"/>
      <c r="P30" s="1"/>
      <c r="Q30" s="14"/>
      <c r="R30" s="14"/>
      <c r="S30" s="14"/>
      <c r="T30" s="14"/>
      <c r="U30" s="14"/>
      <c r="V30" s="1"/>
      <c r="W30" s="1"/>
      <c r="X30" s="1"/>
      <c r="Y30" s="1"/>
      <c r="Z30" s="1"/>
      <c r="AB30" s="1"/>
      <c r="AC30" s="1"/>
      <c r="AD30" s="1"/>
      <c r="AE30" s="1"/>
      <c r="AF30" s="1"/>
      <c r="AG30" s="1"/>
      <c r="AH30" s="1"/>
      <c r="AI30" s="1"/>
      <c r="AJ30" s="1"/>
    </row>
    <row r="31" spans="2:36" s="3" customFormat="1" ht="11.85" customHeight="1" x14ac:dyDescent="0.2">
      <c r="D31" s="21"/>
      <c r="E31" s="22"/>
      <c r="F31" s="1"/>
      <c r="G31" s="1"/>
      <c r="H31" s="14"/>
      <c r="I31" s="1"/>
      <c r="J31" s="1"/>
      <c r="K31" s="14"/>
      <c r="L31" s="1"/>
      <c r="M31" s="1"/>
      <c r="N31" s="14"/>
      <c r="O31" s="1"/>
      <c r="P31" s="1"/>
      <c r="Q31" s="14"/>
      <c r="R31" s="14"/>
      <c r="S31" s="14"/>
      <c r="T31" s="14"/>
      <c r="U31" s="14"/>
      <c r="V31" s="1"/>
      <c r="W31" s="1"/>
      <c r="X31" s="1"/>
      <c r="Y31" s="1"/>
      <c r="Z31" s="1"/>
      <c r="AB31" s="1"/>
      <c r="AC31" s="1"/>
      <c r="AD31" s="1"/>
      <c r="AE31" s="1"/>
      <c r="AF31" s="1"/>
      <c r="AG31" s="1"/>
      <c r="AH31" s="1"/>
      <c r="AI31" s="1"/>
      <c r="AJ31" s="1"/>
    </row>
    <row r="32" spans="2:36" s="3" customFormat="1" ht="11.85" customHeight="1" x14ac:dyDescent="0.2">
      <c r="D32" s="21"/>
      <c r="E32" s="22"/>
      <c r="F32" s="1"/>
      <c r="G32" s="1"/>
      <c r="H32" s="14"/>
      <c r="I32" s="1"/>
      <c r="J32" s="1"/>
      <c r="K32" s="14"/>
      <c r="L32" s="1"/>
      <c r="M32" s="1"/>
      <c r="N32" s="14"/>
      <c r="O32" s="1"/>
      <c r="P32" s="1"/>
      <c r="Q32" s="14"/>
      <c r="R32" s="14"/>
      <c r="S32" s="14"/>
      <c r="T32" s="14"/>
      <c r="U32" s="14"/>
      <c r="V32" s="1"/>
      <c r="W32" s="1"/>
      <c r="X32" s="1"/>
      <c r="Y32" s="1"/>
      <c r="Z32" s="1"/>
      <c r="AB32" s="1"/>
      <c r="AC32" s="1"/>
      <c r="AD32" s="1"/>
      <c r="AE32" s="1"/>
      <c r="AF32" s="1"/>
      <c r="AG32" s="1"/>
      <c r="AH32" s="1"/>
      <c r="AI32" s="1"/>
      <c r="AJ32" s="1"/>
    </row>
    <row r="33" spans="2:36" s="3" customFormat="1" ht="11.85" customHeight="1" x14ac:dyDescent="0.2">
      <c r="D33" s="21"/>
      <c r="E33" s="22"/>
      <c r="F33" s="1"/>
      <c r="G33" s="1"/>
      <c r="H33" s="14"/>
      <c r="I33" s="1"/>
      <c r="J33" s="1"/>
      <c r="K33" s="14"/>
      <c r="L33" s="1"/>
      <c r="M33" s="1"/>
      <c r="N33" s="14"/>
      <c r="O33" s="1"/>
      <c r="P33" s="1"/>
      <c r="Q33" s="14"/>
      <c r="R33" s="14"/>
      <c r="S33" s="14"/>
      <c r="T33" s="14"/>
      <c r="U33" s="14"/>
      <c r="V33" s="1"/>
      <c r="W33" s="1"/>
      <c r="X33" s="1"/>
      <c r="Y33" s="1"/>
      <c r="Z33" s="1"/>
      <c r="AB33" s="1"/>
      <c r="AC33" s="1"/>
      <c r="AD33" s="1"/>
      <c r="AE33" s="1"/>
      <c r="AF33" s="1"/>
      <c r="AG33" s="1"/>
      <c r="AH33" s="1"/>
      <c r="AI33" s="1"/>
      <c r="AJ33" s="1"/>
    </row>
    <row r="34" spans="2:36" s="3" customFormat="1" ht="11.85" customHeight="1" x14ac:dyDescent="0.2">
      <c r="D34" s="21"/>
      <c r="E34" s="22"/>
      <c r="F34" s="1"/>
      <c r="G34" s="1"/>
      <c r="H34" s="14"/>
      <c r="I34" s="1"/>
      <c r="J34" s="1"/>
      <c r="K34" s="14"/>
      <c r="L34" s="1"/>
      <c r="M34" s="1"/>
      <c r="N34" s="14"/>
      <c r="O34" s="1"/>
      <c r="P34" s="1"/>
      <c r="Q34" s="14"/>
      <c r="R34" s="14"/>
      <c r="S34" s="14"/>
      <c r="T34" s="14"/>
      <c r="U34" s="14"/>
      <c r="V34" s="1"/>
      <c r="W34" s="1"/>
      <c r="X34" s="1"/>
      <c r="Y34" s="1"/>
      <c r="Z34" s="1"/>
      <c r="AB34" s="1"/>
      <c r="AC34" s="1"/>
      <c r="AD34" s="1"/>
      <c r="AE34" s="1"/>
      <c r="AF34" s="1"/>
      <c r="AG34" s="1"/>
      <c r="AH34" s="1"/>
      <c r="AI34" s="1"/>
      <c r="AJ34" s="1"/>
    </row>
    <row r="35" spans="2:36" s="3" customFormat="1" ht="12.6" customHeight="1" x14ac:dyDescent="0.2">
      <c r="D35" s="21"/>
      <c r="E35" s="22"/>
      <c r="F35" s="1"/>
      <c r="G35" s="1"/>
      <c r="H35" s="14"/>
      <c r="I35" s="1"/>
      <c r="J35" s="1"/>
      <c r="K35" s="14"/>
      <c r="L35" s="1"/>
      <c r="M35" s="1"/>
      <c r="N35" s="14"/>
      <c r="O35" s="1"/>
      <c r="P35" s="1"/>
      <c r="Q35" s="14"/>
      <c r="R35" s="14"/>
      <c r="S35" s="14"/>
      <c r="T35" s="14"/>
      <c r="U35" s="14"/>
      <c r="V35" s="1"/>
      <c r="W35" s="1"/>
      <c r="X35" s="1"/>
      <c r="Y35" s="1"/>
      <c r="Z35" s="1"/>
      <c r="AB35" s="1"/>
      <c r="AC35" s="1"/>
      <c r="AD35" s="1"/>
      <c r="AE35" s="1"/>
      <c r="AF35" s="1"/>
      <c r="AG35" s="1"/>
      <c r="AH35" s="1"/>
      <c r="AI35" s="1"/>
      <c r="AJ35" s="1"/>
    </row>
    <row r="36" spans="2:36" s="3" customFormat="1" ht="12.6" customHeight="1" x14ac:dyDescent="0.2">
      <c r="D36" s="21"/>
      <c r="E36" s="22"/>
      <c r="F36" s="1"/>
      <c r="G36" s="1"/>
      <c r="H36" s="14"/>
      <c r="I36" s="1"/>
      <c r="J36" s="1"/>
      <c r="K36" s="14"/>
      <c r="L36" s="1"/>
      <c r="M36" s="1"/>
      <c r="N36" s="14"/>
      <c r="O36" s="1"/>
      <c r="P36" s="1"/>
      <c r="Q36" s="14"/>
      <c r="R36" s="14"/>
      <c r="S36" s="14"/>
      <c r="T36" s="14"/>
      <c r="U36" s="14"/>
      <c r="V36" s="1"/>
      <c r="W36" s="1"/>
      <c r="X36" s="1"/>
      <c r="Y36" s="1"/>
      <c r="Z36" s="1"/>
      <c r="AB36" s="1"/>
      <c r="AC36" s="1"/>
      <c r="AD36" s="1"/>
      <c r="AE36" s="1"/>
      <c r="AF36" s="1"/>
      <c r="AG36" s="1"/>
      <c r="AH36" s="1"/>
      <c r="AI36" s="1"/>
      <c r="AJ36" s="1"/>
    </row>
    <row r="37" spans="2:36" s="3" customFormat="1" ht="11.85" customHeight="1" x14ac:dyDescent="0.2">
      <c r="D37" s="21"/>
      <c r="E37" s="22"/>
      <c r="F37" s="1"/>
      <c r="G37" s="1"/>
      <c r="H37" s="14"/>
      <c r="I37" s="1"/>
      <c r="J37" s="1"/>
      <c r="K37" s="14"/>
      <c r="L37" s="1"/>
      <c r="M37" s="1"/>
      <c r="N37" s="14"/>
      <c r="O37" s="1"/>
      <c r="P37" s="1"/>
      <c r="Q37" s="14"/>
      <c r="R37" s="14"/>
      <c r="S37" s="14"/>
      <c r="T37" s="14"/>
      <c r="U37" s="14"/>
      <c r="V37" s="1"/>
      <c r="W37" s="1"/>
      <c r="X37" s="1"/>
      <c r="Y37" s="1"/>
      <c r="Z37" s="1"/>
      <c r="AB37" s="1"/>
      <c r="AC37" s="1"/>
      <c r="AD37" s="1"/>
      <c r="AE37" s="1"/>
      <c r="AF37" s="1"/>
      <c r="AG37" s="1"/>
      <c r="AH37" s="1"/>
      <c r="AI37" s="1"/>
      <c r="AJ37" s="1"/>
    </row>
    <row r="38" spans="2:36" s="3" customFormat="1" ht="11.85" customHeight="1" x14ac:dyDescent="0.2">
      <c r="D38" s="21"/>
      <c r="E38" s="22"/>
      <c r="F38" s="1"/>
      <c r="G38" s="1"/>
      <c r="H38" s="14"/>
      <c r="I38" s="1"/>
      <c r="J38" s="1"/>
      <c r="K38" s="14"/>
      <c r="L38" s="1"/>
      <c r="M38" s="1"/>
      <c r="N38" s="14"/>
      <c r="O38" s="1"/>
      <c r="P38" s="1"/>
      <c r="Q38" s="14"/>
      <c r="R38" s="14"/>
      <c r="S38" s="14"/>
      <c r="T38" s="14"/>
      <c r="U38" s="14"/>
      <c r="V38" s="1"/>
      <c r="W38" s="1"/>
      <c r="X38" s="1"/>
      <c r="Y38" s="1"/>
      <c r="Z38" s="1"/>
      <c r="AB38" s="1"/>
      <c r="AC38" s="1"/>
      <c r="AD38" s="1"/>
      <c r="AE38" s="1"/>
      <c r="AF38" s="1"/>
      <c r="AG38" s="1"/>
      <c r="AH38" s="1"/>
      <c r="AI38" s="1"/>
      <c r="AJ38" s="1"/>
    </row>
    <row r="39" spans="2:36" s="3" customFormat="1" ht="14.1" customHeight="1" x14ac:dyDescent="0.2">
      <c r="D39" s="21"/>
      <c r="E39" s="21"/>
      <c r="F39" s="1"/>
      <c r="G39" s="1"/>
      <c r="H39" s="14"/>
      <c r="I39" s="1"/>
      <c r="J39" s="1"/>
      <c r="K39" s="14"/>
      <c r="L39" s="1"/>
      <c r="M39" s="1"/>
      <c r="N39" s="14"/>
      <c r="O39" s="1"/>
      <c r="P39" s="1"/>
      <c r="Q39" s="14"/>
      <c r="R39" s="14"/>
      <c r="S39" s="14"/>
      <c r="T39" s="14"/>
      <c r="U39" s="14"/>
      <c r="V39" s="1"/>
      <c r="W39" s="1"/>
      <c r="X39" s="1"/>
      <c r="Y39" s="1"/>
      <c r="Z39" s="1"/>
      <c r="AB39" s="1"/>
      <c r="AC39" s="1"/>
      <c r="AD39" s="1"/>
      <c r="AE39" s="1"/>
      <c r="AF39" s="1"/>
      <c r="AG39" s="1"/>
      <c r="AH39" s="1"/>
      <c r="AI39" s="1"/>
      <c r="AJ39" s="1"/>
    </row>
    <row r="40" spans="2:36" s="3" customFormat="1" ht="11.85" customHeight="1" x14ac:dyDescent="0.2">
      <c r="D40" s="21"/>
      <c r="E40" s="21"/>
      <c r="F40" s="1"/>
      <c r="G40" s="1"/>
      <c r="H40" s="14"/>
      <c r="I40" s="1"/>
      <c r="J40" s="1"/>
      <c r="K40" s="14"/>
      <c r="L40" s="1"/>
      <c r="M40" s="1"/>
      <c r="N40" s="14"/>
      <c r="O40" s="1"/>
      <c r="P40" s="1"/>
      <c r="Q40" s="14"/>
      <c r="R40" s="14"/>
      <c r="S40" s="14"/>
      <c r="T40" s="14"/>
      <c r="U40" s="14"/>
      <c r="V40" s="1"/>
      <c r="W40" s="1"/>
      <c r="X40" s="1"/>
      <c r="Y40" s="1"/>
      <c r="Z40" s="1"/>
      <c r="AB40" s="1"/>
      <c r="AC40" s="1"/>
      <c r="AD40" s="1"/>
      <c r="AE40" s="1"/>
      <c r="AF40" s="1"/>
      <c r="AG40" s="1"/>
      <c r="AH40" s="1"/>
      <c r="AI40" s="1"/>
      <c r="AJ40" s="1"/>
    </row>
    <row r="41" spans="2:36" s="3" customFormat="1" ht="11.85" customHeight="1" x14ac:dyDescent="0.2">
      <c r="B41" s="1"/>
      <c r="C41" s="1"/>
      <c r="D41" s="21"/>
      <c r="E41" s="21"/>
      <c r="F41" s="1"/>
      <c r="G41" s="1"/>
      <c r="H41" s="14"/>
      <c r="I41" s="1"/>
      <c r="J41" s="1"/>
      <c r="K41" s="14"/>
      <c r="L41" s="1"/>
      <c r="M41" s="1"/>
      <c r="N41" s="14"/>
      <c r="O41" s="1"/>
      <c r="P41" s="1"/>
      <c r="Q41" s="14"/>
      <c r="R41" s="14"/>
      <c r="S41" s="14"/>
      <c r="T41" s="14"/>
      <c r="U41" s="14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3" customFormat="1" ht="11.85" customHeight="1" x14ac:dyDescent="0.2">
      <c r="B42" s="1"/>
      <c r="C42" s="1"/>
      <c r="D42" s="21"/>
      <c r="E42" s="21"/>
      <c r="F42" s="1"/>
      <c r="G42" s="1"/>
      <c r="H42" s="14"/>
      <c r="I42" s="1"/>
      <c r="J42" s="1"/>
      <c r="K42" s="14"/>
      <c r="L42" s="1"/>
      <c r="M42" s="1"/>
      <c r="N42" s="14"/>
      <c r="O42" s="1"/>
      <c r="P42" s="1"/>
      <c r="Q42" s="14"/>
      <c r="R42" s="14"/>
      <c r="S42" s="14"/>
      <c r="T42" s="14"/>
      <c r="U42" s="14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</sheetData>
  <sheetProtection selectLockedCells="1"/>
  <mergeCells count="57">
    <mergeCell ref="AG2:AJ2"/>
    <mergeCell ref="AG3:AJ3"/>
    <mergeCell ref="AG4:AJ4"/>
    <mergeCell ref="AG5:AJ5"/>
    <mergeCell ref="AJ10:AJ12"/>
    <mergeCell ref="V9:AJ9"/>
    <mergeCell ref="B8:AJ8"/>
    <mergeCell ref="E7:AJ7"/>
    <mergeCell ref="AG6:AJ6"/>
    <mergeCell ref="C10:C12"/>
    <mergeCell ref="AC6:AF6"/>
    <mergeCell ref="Q11:Q12"/>
    <mergeCell ref="V10:V12"/>
    <mergeCell ref="W10:W12"/>
    <mergeCell ref="X10:X12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P11:P12"/>
    <mergeCell ref="L10:N10"/>
    <mergeCell ref="O10:Q10"/>
    <mergeCell ref="F11:F12"/>
    <mergeCell ref="G11:G12"/>
    <mergeCell ref="H11:H12"/>
    <mergeCell ref="I11:I12"/>
    <mergeCell ref="J11:J12"/>
    <mergeCell ref="L11:L12"/>
    <mergeCell ref="M11:M12"/>
    <mergeCell ref="N11:N12"/>
    <mergeCell ref="O11:O12"/>
    <mergeCell ref="K11:K12"/>
    <mergeCell ref="B2:D5"/>
    <mergeCell ref="B7:D7"/>
    <mergeCell ref="AB10:AB12"/>
    <mergeCell ref="B9:E9"/>
    <mergeCell ref="F9:U9"/>
    <mergeCell ref="B6:D6"/>
    <mergeCell ref="E6:AB6"/>
    <mergeCell ref="E2:AF3"/>
    <mergeCell ref="E4:AF4"/>
    <mergeCell ref="E5:AF5"/>
    <mergeCell ref="B10:B12"/>
    <mergeCell ref="D10:D12"/>
    <mergeCell ref="E10:E12"/>
    <mergeCell ref="F10:H10"/>
    <mergeCell ref="I10:K10"/>
    <mergeCell ref="R10:T10"/>
  </mergeCells>
  <conditionalFormatting sqref="H13:H19 K13:K19 N13:N19 Q13:Q19">
    <cfRule type="cellIs" dxfId="6" priority="4" stopIfTrue="1" operator="between">
      <formula>0.9</formula>
      <formula>1.05</formula>
    </cfRule>
    <cfRule type="cellIs" dxfId="5" priority="5" stopIfTrue="1" operator="between">
      <formula>0.7</formula>
      <formula>0.8999</formula>
    </cfRule>
    <cfRule type="cellIs" dxfId="4" priority="6" stopIfTrue="1" operator="between">
      <formula>0</formula>
      <formula>0.699</formula>
    </cfRule>
    <cfRule type="cellIs" dxfId="3" priority="7" stopIfTrue="1" operator="greaterThan">
      <formula>1.05</formula>
    </cfRule>
  </conditionalFormatting>
  <conditionalFormatting sqref="T13:T19">
    <cfRule type="cellIs" dxfId="2" priority="1" stopIfTrue="1" operator="between">
      <formula>0.9</formula>
      <formula>1</formula>
    </cfRule>
    <cfRule type="cellIs" dxfId="1" priority="2" stopIfTrue="1" operator="between">
      <formula>0.7</formula>
      <formula>0.8999</formula>
    </cfRule>
    <cfRule type="cellIs" dxfId="0" priority="3" stopIfTrue="1" operator="between">
      <formula>0</formula>
      <formula>0.699</formula>
    </cfRule>
  </conditionalFormatting>
  <dataValidations count="5">
    <dataValidation type="list" operator="equal" allowBlank="1" showErrorMessage="1" sqref="AA20:AA42" xr:uid="{00000000-0002-0000-0000-000000000000}">
      <formula1>"Eficacia,Eficiencia,Efectividad,"</formula1>
      <formula2>0</formula2>
    </dataValidation>
    <dataValidation type="list" operator="equal" allowBlank="1" showErrorMessage="1" sqref="AF20:AF42" xr:uid="{00000000-0002-0000-0000-000001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42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42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42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5"/>
  <sheetViews>
    <sheetView topLeftCell="A9" zoomScale="80" zoomScaleNormal="80" workbookViewId="0">
      <selection activeCell="D10" sqref="D10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91"/>
      <c r="B1" s="92"/>
      <c r="C1" s="83" t="s">
        <v>32</v>
      </c>
      <c r="D1" s="84"/>
      <c r="E1" s="84"/>
      <c r="F1" s="85"/>
      <c r="G1" s="16" t="s">
        <v>38</v>
      </c>
    </row>
    <row r="2" spans="1:7" ht="12.75" customHeight="1" x14ac:dyDescent="0.2">
      <c r="A2" s="93"/>
      <c r="B2" s="94"/>
      <c r="C2" s="86"/>
      <c r="D2" s="51"/>
      <c r="E2" s="51"/>
      <c r="F2" s="87"/>
      <c r="G2" s="17" t="s">
        <v>39</v>
      </c>
    </row>
    <row r="3" spans="1:7" ht="20.25" customHeight="1" x14ac:dyDescent="0.2">
      <c r="A3" s="93"/>
      <c r="B3" s="94"/>
      <c r="C3" s="86" t="s">
        <v>37</v>
      </c>
      <c r="D3" s="51"/>
      <c r="E3" s="51"/>
      <c r="F3" s="87"/>
      <c r="G3" s="18" t="s">
        <v>48</v>
      </c>
    </row>
    <row r="4" spans="1:7" ht="20.25" customHeight="1" thickBot="1" x14ac:dyDescent="0.25">
      <c r="A4" s="95"/>
      <c r="B4" s="96"/>
      <c r="C4" s="88" t="s">
        <v>49</v>
      </c>
      <c r="D4" s="89"/>
      <c r="E4" s="89"/>
      <c r="F4" s="90"/>
      <c r="G4" s="19" t="s">
        <v>40</v>
      </c>
    </row>
    <row r="5" spans="1:7" ht="30.75" customHeight="1" x14ac:dyDescent="0.2">
      <c r="A5" s="74" t="s">
        <v>33</v>
      </c>
      <c r="B5" s="75"/>
      <c r="C5" s="76"/>
      <c r="D5" s="77"/>
      <c r="E5" s="78"/>
      <c r="F5" s="78"/>
      <c r="G5" s="79"/>
    </row>
    <row r="6" spans="1:7" ht="32.25" customHeight="1" thickBot="1" x14ac:dyDescent="0.25">
      <c r="A6" s="71" t="s">
        <v>34</v>
      </c>
      <c r="B6" s="72"/>
      <c r="C6" s="73"/>
      <c r="D6" s="80"/>
      <c r="E6" s="81"/>
      <c r="F6" s="81"/>
      <c r="G6" s="82"/>
    </row>
    <row r="7" spans="1:7" ht="13.5" thickBot="1" x14ac:dyDescent="0.25"/>
    <row r="8" spans="1:7" ht="29.25" customHeight="1" x14ac:dyDescent="0.2">
      <c r="A8" s="5" t="s">
        <v>45</v>
      </c>
      <c r="B8" s="5" t="s">
        <v>47</v>
      </c>
      <c r="C8" s="5" t="s">
        <v>36</v>
      </c>
      <c r="D8" s="6" t="s">
        <v>44</v>
      </c>
      <c r="E8" s="7" t="s">
        <v>41</v>
      </c>
      <c r="F8" s="7" t="s">
        <v>42</v>
      </c>
      <c r="G8" s="7" t="s">
        <v>43</v>
      </c>
    </row>
    <row r="9" spans="1:7" ht="102" x14ac:dyDescent="0.2">
      <c r="A9" s="15">
        <v>1</v>
      </c>
      <c r="B9" s="28" t="s">
        <v>61</v>
      </c>
      <c r="C9" s="20" t="s">
        <v>66</v>
      </c>
      <c r="D9" s="8"/>
      <c r="E9" s="8"/>
      <c r="F9" s="8"/>
      <c r="G9" s="8"/>
    </row>
    <row r="10" spans="1:7" ht="135" x14ac:dyDescent="0.2">
      <c r="A10" s="15">
        <v>2</v>
      </c>
      <c r="B10" s="28" t="s">
        <v>54</v>
      </c>
      <c r="C10" s="20" t="s">
        <v>98</v>
      </c>
      <c r="D10" s="8"/>
      <c r="E10" s="8"/>
      <c r="F10" s="8"/>
      <c r="G10" s="8"/>
    </row>
    <row r="11" spans="1:7" ht="45" x14ac:dyDescent="0.2">
      <c r="A11" s="15">
        <v>3</v>
      </c>
      <c r="B11" s="23" t="s">
        <v>63</v>
      </c>
      <c r="C11" s="20" t="s">
        <v>64</v>
      </c>
      <c r="D11" s="8"/>
      <c r="E11" s="8"/>
      <c r="F11" s="8"/>
      <c r="G11" s="8"/>
    </row>
    <row r="12" spans="1:7" ht="57" customHeight="1" x14ac:dyDescent="0.2">
      <c r="A12" s="15">
        <v>4</v>
      </c>
      <c r="B12" s="23" t="s">
        <v>58</v>
      </c>
      <c r="C12" s="4" t="s">
        <v>97</v>
      </c>
      <c r="D12" s="8"/>
      <c r="E12" s="8"/>
      <c r="F12" s="8"/>
      <c r="G12" s="8"/>
    </row>
    <row r="13" spans="1:7" ht="51" x14ac:dyDescent="0.2">
      <c r="A13" s="15">
        <v>5</v>
      </c>
      <c r="B13" s="23" t="s">
        <v>102</v>
      </c>
      <c r="C13" s="111" t="s">
        <v>68</v>
      </c>
      <c r="D13" s="8"/>
      <c r="E13" s="8"/>
      <c r="F13" s="8"/>
      <c r="G13" s="8"/>
    </row>
    <row r="14" spans="1:7" ht="76.5" x14ac:dyDescent="0.2">
      <c r="A14" s="15">
        <v>6</v>
      </c>
      <c r="B14" s="29" t="s">
        <v>57</v>
      </c>
      <c r="C14" s="4" t="s">
        <v>65</v>
      </c>
      <c r="D14" s="8"/>
      <c r="E14" s="8"/>
      <c r="F14" s="8"/>
      <c r="G14" s="8"/>
    </row>
    <row r="15" spans="1:7" ht="76.5" x14ac:dyDescent="0.2">
      <c r="A15" s="15">
        <v>7</v>
      </c>
      <c r="B15" s="29" t="s">
        <v>67</v>
      </c>
      <c r="C15" s="4" t="s">
        <v>69</v>
      </c>
      <c r="D15" s="8"/>
      <c r="E15" s="8"/>
      <c r="F15" s="8"/>
      <c r="G15" s="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ENFERMERIA</vt:lpstr>
      <vt:lpstr>DETALLE DE EJECUCIÓN</vt:lpstr>
      <vt:lpstr>ENFERMERIA!Área_de_impresión</vt:lpstr>
      <vt:lpstr>ENFERMERIA!Títulos_a_imprimir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Estadistica</cp:lastModifiedBy>
  <cp:lastPrinted>2024-01-26T17:25:12Z</cp:lastPrinted>
  <dcterms:created xsi:type="dcterms:W3CDTF">2015-11-24T17:06:50Z</dcterms:created>
  <dcterms:modified xsi:type="dcterms:W3CDTF">2024-01-29T15:22:56Z</dcterms:modified>
</cp:coreProperties>
</file>