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COMPARTIDO CALIDAD\ESTADÍSTICA\ARCHIVOS OFICIALES 2024\"/>
    </mc:Choice>
  </mc:AlternateContent>
  <xr:revisionPtr revIDLastSave="0" documentId="13_ncr:1_{36271345-47E9-4A42-85D6-5B9B66376C4D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INFORMCIÓN Y SIAU" sheetId="1" r:id="rId1"/>
    <sheet name="DETALLE DE EJECUCIÓN" sheetId="2" r:id="rId2"/>
  </sheets>
  <definedNames>
    <definedName name="_xlnm.Print_Area" localSheetId="0">'INFORMCIÓN Y SIAU'!$A$2:$AH$19</definedName>
    <definedName name="_xlnm.Print_Titles" localSheetId="0">'INFORMCIÓN Y SIAU'!$2:$11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T21" i="1" s="1"/>
  <c r="U21" i="1" s="1"/>
  <c r="K21" i="1"/>
  <c r="H21" i="1"/>
  <c r="R20" i="1" l="1"/>
  <c r="T20" i="1" s="1"/>
  <c r="U20" i="1" s="1"/>
  <c r="K20" i="1"/>
  <c r="H20" i="1"/>
  <c r="Q22" i="1"/>
  <c r="R22" i="1"/>
  <c r="N22" i="1"/>
  <c r="K22" i="1"/>
  <c r="H22" i="1"/>
  <c r="S14" i="1"/>
  <c r="R14" i="1"/>
  <c r="T14" i="1" s="1"/>
  <c r="U14" i="1" s="1"/>
  <c r="Q14" i="1"/>
  <c r="N14" i="1"/>
  <c r="K14" i="1"/>
  <c r="H14" i="1"/>
  <c r="K15" i="1"/>
  <c r="E23" i="1" l="1"/>
  <c r="R13" i="1"/>
  <c r="S13" i="1"/>
  <c r="R15" i="1"/>
  <c r="S15" i="1"/>
  <c r="R16" i="1"/>
  <c r="S16" i="1"/>
  <c r="R17" i="1"/>
  <c r="S17" i="1"/>
  <c r="R18" i="1"/>
  <c r="S18" i="1"/>
  <c r="R19" i="1"/>
  <c r="S19" i="1"/>
  <c r="Q13" i="1"/>
  <c r="Q15" i="1"/>
  <c r="Q16" i="1"/>
  <c r="Q17" i="1"/>
  <c r="Q18" i="1"/>
  <c r="Q19" i="1"/>
  <c r="N13" i="1"/>
  <c r="N15" i="1"/>
  <c r="N16" i="1"/>
  <c r="N17" i="1"/>
  <c r="N18" i="1"/>
  <c r="N19" i="1"/>
  <c r="K13" i="1"/>
  <c r="K16" i="1"/>
  <c r="K17" i="1"/>
  <c r="K18" i="1"/>
  <c r="K19" i="1"/>
  <c r="H13" i="1"/>
  <c r="H15" i="1"/>
  <c r="H16" i="1"/>
  <c r="H17" i="1"/>
  <c r="H18" i="1"/>
  <c r="H19" i="1"/>
  <c r="T18" i="1" l="1"/>
  <c r="U18" i="1" s="1"/>
  <c r="T19" i="1"/>
  <c r="U19" i="1" s="1"/>
  <c r="T17" i="1"/>
  <c r="U17" i="1" s="1"/>
  <c r="T15" i="1"/>
  <c r="U15" i="1" s="1"/>
  <c r="T13" i="1"/>
  <c r="U13" i="1" s="1"/>
  <c r="T16" i="1"/>
  <c r="U16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<sst xmlns="http://schemas.openxmlformats.org/spreadsheetml/2006/main" count="231" uniqueCount="146">
  <si>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</si>
  <si>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</si>
  <si>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</si>
  <si>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</si>
  <si>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</si>
  <si>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</si>
  <si>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</si>
  <si>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</si>
  <si>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</si>
  <si>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</si>
  <si>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</si>
  <si>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</si>
  <si>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</si>
  <si>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</si>
  <si>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</si>
  <si>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</si>
  <si>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</si>
  <si>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</si>
  <si>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</si>
  <si>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</si>
  <si>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</si>
  <si>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</si>
  <si>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</si>
  <si>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</si>
  <si>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</si>
  <si>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</si>
  <si>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</si>
  <si>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</si>
  <si>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</si>
  <si>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</si>
  <si>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</si>
  <si>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</si>
  <si>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</si>
  <si>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</si>
  <si>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</si>
  <si>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</si>
  <si>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</si>
  <si>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</si>
  <si>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</si>
  <si>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</si>
  <si>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</si>
  <si>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</si>
  <si>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</si>
  <si>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</si>
  <si>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</si>
  <si>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</si>
  <si>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</si>
  <si>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</si>
  <si>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</si>
  <si>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Efectividad</t>
  </si>
  <si>
    <t>Porcentaje</t>
  </si>
  <si>
    <t>Trimestral</t>
  </si>
  <si>
    <t xml:space="preserve">Alta </t>
  </si>
  <si>
    <t xml:space="preserve">Semestral </t>
  </si>
  <si>
    <t>Mensual</t>
  </si>
  <si>
    <t>Realizar seguimiento a las encuestas de satisfacción realizadas y analizar las observaciones extraídas de estas.</t>
  </si>
  <si>
    <t xml:space="preserve">Realizar evaluación y seguimiento sistematico  por medio de indicadores de gestión, socializar  con los coordinadores de áreas y presentar al gerente las áreas críticas identificadas proponiendo mecanismos de ajuste. </t>
  </si>
  <si>
    <t>tablero de control</t>
  </si>
  <si>
    <t xml:space="preserve">Número de meses </t>
  </si>
  <si>
    <t>Eficiencia</t>
  </si>
  <si>
    <t>Diario</t>
  </si>
  <si>
    <t xml:space="preserve">Media </t>
  </si>
  <si>
    <t>Esta información es la recopilación de todas la producción de datos de la entidad</t>
  </si>
  <si>
    <t>Tablero de Control de Indicadores</t>
  </si>
  <si>
    <t xml:space="preserve">Seguimiento de reporte de envío </t>
  </si>
  <si>
    <t>Número de reportes enviados</t>
  </si>
  <si>
    <t xml:space="preserve">Número de reportes programados </t>
  </si>
  <si>
    <t>Todos los modulos de Dinamica Gerencial</t>
  </si>
  <si>
    <t>Este reporte se realiza 1 vez por mes a las IPS's y cada trimestre al Observatorio de Salud y SIHO</t>
  </si>
  <si>
    <t>Profesional universitario Estadística</t>
  </si>
  <si>
    <t>Registro de envío</t>
  </si>
  <si>
    <t>Todos los modulos asistenciales de Dinamica Gerencial</t>
  </si>
  <si>
    <t>Este reporte se realiza cada trimestre y un consolidado anual.</t>
  </si>
  <si>
    <t>Plataforma SIHO</t>
  </si>
  <si>
    <t>Porcentaje de campañas realizadas</t>
  </si>
  <si>
    <t>Campañas realizadas</t>
  </si>
  <si>
    <t>Nímero de campañas realizadas</t>
  </si>
  <si>
    <t>Número de campañas realizadas</t>
  </si>
  <si>
    <t>Porcentaje de PQRSD gestionadas</t>
  </si>
  <si>
    <t>Cumplir con el registro y seguimiento de las manifestaciones recibidas</t>
  </si>
  <si>
    <t>Planitlla de seguimiento de PQRSD</t>
  </si>
  <si>
    <t>Número de PQRSD gestionadas (cerradas)</t>
  </si>
  <si>
    <t>Número de PQRSD recepcionadas</t>
  </si>
  <si>
    <t>Registro de PQRSD</t>
  </si>
  <si>
    <t>Porcentaje de satisfacción del usuario</t>
  </si>
  <si>
    <t>Expresa la proporción de usuarios satisfechos con los servicios recibidos en la IPS</t>
  </si>
  <si>
    <t>Registro de encuestas</t>
  </si>
  <si>
    <t>Número de usuarios que respondieron “muy buena” o “buena” a la pregunta: ¿cómo calificaría su experiencia global respecto a los servicios de salud que ha recibido a través de su IPS</t>
  </si>
  <si>
    <t>Número de usuarios que respondieron la pregunta</t>
  </si>
  <si>
    <t>Registro de encuetas aplicadas</t>
  </si>
  <si>
    <t>Informes trimestrales PQRSD
Matriz de seguimiento PQRSD</t>
  </si>
  <si>
    <t xml:space="preserve">Encuestas realizadas
Informe </t>
  </si>
  <si>
    <t>PLANEACIÓN Y GESTIÓN DE LA CALIDAD</t>
  </si>
  <si>
    <t>CARLOS GONZÁLEZ HERRERA</t>
  </si>
  <si>
    <t xml:space="preserve"> PLAN OPERATIVO ANUAL - VIGENCIA:  2023</t>
  </si>
  <si>
    <t>Realizar asesorias y acompañamiento en los procesos de investigación, en los que participe la entidad, siempre y cuando sea solicitado, que permitan mejorar la prestación de los servicios.</t>
  </si>
  <si>
    <t>Evaluación y seguimiento de indicadores</t>
  </si>
  <si>
    <t>Corresponde al número de evaluaciones y seguimiento del tablero de indicadores institucional</t>
  </si>
  <si>
    <t>Número de informes y/o envío de tablero de indicadores consoilidado realizados en el período</t>
  </si>
  <si>
    <t>Porcentaje de envío de indicadores de calidad y asignación de citas a los entes de control e IPS's</t>
  </si>
  <si>
    <t>Se refiere a dar cumplimiento al envío de indicadores normativos de acuerdo a lo estalecido en los diferentes contratos con las IPS's</t>
  </si>
  <si>
    <t>Realizar, consolidar, analizar con apoyo del responsable del indicador y enviar los indicadores de calidad (Res. 256/2016) y asignación de citas (Res. 1552/2013) y SIHO (Producción y Calidad) a los diferentes entes de control e IPS's.</t>
  </si>
  <si>
    <t>Coordinar la socialización y reporte de la información SIHO  con las diferentes áreas asistenciales, administrativas y financieras de la entidad que tienen asignado módulos de registro de información en esta plataforma de Ministerio de Salud.</t>
  </si>
  <si>
    <t>Cumplimiento de envío de información SIHO</t>
  </si>
  <si>
    <t>Dar seguimiento a la realización, socialización, cargue y consolidación de soportes de la información SIHO reportada en la platafroma dispuesta por el Ministerio de Salud.</t>
  </si>
  <si>
    <t xml:space="preserve">Gestón asistencial
Gestión administrativa y financiera
</t>
  </si>
  <si>
    <t xml:space="preserve">Gestón asistencial
 </t>
  </si>
  <si>
    <t xml:space="preserve">Gestón asistencial
</t>
  </si>
  <si>
    <t>Consolidar los indicadores administrativos y financieros de la entidad, elaborados por cada una de las áreas que corresponda, de tal forma que sirva de insumo para los informes de gestión y demás que requiera la alta gerencia.</t>
  </si>
  <si>
    <t>Porcentaje de cumplimiento de consolidación de indicadores administrativos y financieros</t>
  </si>
  <si>
    <t>Se realiza la consolidación de todos los tableros de indicadores por área.</t>
  </si>
  <si>
    <t>Número de actualizaciones del Tablero General de Indicadores de la ESE</t>
  </si>
  <si>
    <t>Diseñar y desarrollar estrategias, en acompañamiento con el Programa de Seguridad del Paciente y la oficina de comunicaciones, orientadas hacia la difusión de los derechos y deberes, portafolio de servicios y temas de interés para el cliente externo.</t>
  </si>
  <si>
    <t>Establecer campañas educativas a los clientes externos de los diferente temas relacionados con el usuario y su familia.</t>
  </si>
  <si>
    <t>Cliente y externo</t>
  </si>
  <si>
    <t>Esta información es la recopilación de todas las áreas administrativas y financieras</t>
  </si>
  <si>
    <t xml:space="preserve">Gestión administrativa y financiera
</t>
  </si>
  <si>
    <t xml:space="preserve">Atención integral a nuestros usuarios con criterios de eficiencia, eficacia y efectividad, cumpliendo con estándares de calidad </t>
  </si>
  <si>
    <t>Recepcionar, clasificar, procesar, sistematizar, analizar e informar con criterio cualitativo y cuantitativo en el comité de SIAU la información proveniente del usuario, grupo o comunidad que alimentan el proceso de toma de decisiones, atendiendo de forma personalizada cada caso.</t>
  </si>
  <si>
    <t>Particpación en investigaciones institucionales</t>
  </si>
  <si>
    <t>Se refiere al número de veces en que alguna de las áreas de la entidad solicita acompañamiento o asesoria respecto a una investigación de interés que contribuya a la mejora en la prestación de los servicios.</t>
  </si>
  <si>
    <t>Investigaciones en las que se participa</t>
  </si>
  <si>
    <t>Número de investigaciones respecto a temas relacionados con la mejora en la prestación de los servcios de la entidad</t>
  </si>
  <si>
    <t>Número de investigaciones en la que se solicita asesoria y/o acompañamiento respecto a temas relacionados con la mejora en la prestación de los servcios de la entidad</t>
  </si>
  <si>
    <t>Oficina de Investigación</t>
  </si>
  <si>
    <t>Investigaciones formalizadas</t>
  </si>
  <si>
    <t>SISTEMA DE INFORMACIÓN Y SIAU</t>
  </si>
  <si>
    <t>NEY PATRICIA OROZCO QUIÑONEZ</t>
  </si>
  <si>
    <t>Realizar en acompañamiento con los miembros de la comunidad la apertura de buzones institucionales.</t>
  </si>
  <si>
    <t>Porcentaje de apertura de buzones de PQRSD institucionales</t>
  </si>
  <si>
    <t>Realiza el seguimiento a la apertura de buzones como uno de los mecanismo de captación de PQRSD</t>
  </si>
  <si>
    <t>Acta de apertura</t>
  </si>
  <si>
    <t>Número de apertura de buzones realizadas en el período</t>
  </si>
  <si>
    <t>Número de aperturas establecidas en el cronograma anual</t>
  </si>
  <si>
    <t>Resgistro de Actas de apertura de buzones</t>
  </si>
  <si>
    <t>Semanal</t>
  </si>
  <si>
    <t>Actas de Apertura de Buzones
Informe trimestral de PQRSD</t>
  </si>
  <si>
    <t>Elaboración, reporte y seguimiento del Plan de Participación Ciudadana.</t>
  </si>
  <si>
    <t>Reporte del Plan de Participación Ciudadana</t>
  </si>
  <si>
    <t>Se refiere al cumplimiento de la normatividad vigentes respecto a l Plan de Participación Ciudadana</t>
  </si>
  <si>
    <t>Plan de Participación Ciudadana</t>
  </si>
  <si>
    <t>Numero de actividades establecidas en el Plan de Particpación Ciudadana</t>
  </si>
  <si>
    <t>Numero de actividades ejecutadas de las establecidas en el Plan de Particpación Ciudadana</t>
  </si>
  <si>
    <t>Anual</t>
  </si>
  <si>
    <t>Trabajo realizado con los miembros de la Alianza de Usuarios de la entidad</t>
  </si>
  <si>
    <t xml:space="preserve">Plan de Participación Ciudadana
Matriz de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</si>
</sst>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9" xfId="0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9" fontId="0" fillId="9" borderId="1" xfId="0" applyNumberForma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14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19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13" fillId="5" borderId="26" xfId="0" applyFont="1" applyFill="1" applyBorder="1" applyAlignment="1" applyProtection="1">
      <alignment horizontal="left" vertical="center" wrapText="1"/>
      <protection locked="0"/>
    </xf>
    <xf numFmtId="0" fontId="13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14" fillId="0" borderId="2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5"/>
  <sheetViews>
    <sheetView showGridLines="0" tabSelected="1" topLeftCell="A18" zoomScale="85" zoomScaleNormal="85" workbookViewId="0">
      <selection activeCell="G22" sqref="G22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29" customWidth="1"/>
    <col min="5" max="5" width="12.140625" style="29" customWidth="1"/>
    <col min="6" max="6" width="9.28515625" style="1" customWidth="1"/>
    <col min="7" max="7" width="7.85546875" style="1" customWidth="1"/>
    <col min="8" max="8" width="8.42578125" style="20" customWidth="1"/>
    <col min="9" max="9" width="8.42578125" style="1" customWidth="1"/>
    <col min="10" max="10" width="5" style="1" customWidth="1"/>
    <col min="11" max="11" width="9.42578125" style="20" customWidth="1"/>
    <col min="12" max="12" width="8.42578125" style="1" customWidth="1"/>
    <col min="13" max="13" width="6.42578125" style="1" customWidth="1"/>
    <col min="14" max="14" width="9.42578125" style="20" customWidth="1"/>
    <col min="15" max="15" width="7.7109375" style="1" customWidth="1"/>
    <col min="16" max="16" width="5.28515625" style="1" customWidth="1"/>
    <col min="17" max="17" width="7.7109375" style="20" customWidth="1"/>
    <col min="18" max="18" width="10" style="20" customWidth="1"/>
    <col min="19" max="19" width="4.85546875" style="20" customWidth="1"/>
    <col min="20" max="21" width="7.42578125" style="20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37"/>
      <c r="C2" s="38"/>
      <c r="D2" s="39"/>
      <c r="E2" s="62" t="s">
        <v>32</v>
      </c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1" t="s">
        <v>38</v>
      </c>
      <c r="AH2" s="61"/>
      <c r="AI2" s="61"/>
      <c r="AJ2" s="1"/>
    </row>
    <row r="3" spans="2:36" s="3" customFormat="1" ht="23.25" customHeight="1" x14ac:dyDescent="0.2">
      <c r="B3" s="40"/>
      <c r="C3" s="41"/>
      <c r="D3" s="4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1" t="s">
        <v>39</v>
      </c>
      <c r="AH3" s="61"/>
      <c r="AI3" s="61"/>
      <c r="AJ3" s="1"/>
    </row>
    <row r="4" spans="2:36" s="3" customFormat="1" ht="23.25" customHeight="1" x14ac:dyDescent="0.2">
      <c r="B4" s="40"/>
      <c r="C4" s="41"/>
      <c r="D4" s="42"/>
      <c r="E4" s="62" t="s">
        <v>37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75" t="s">
        <v>48</v>
      </c>
      <c r="AH4" s="75"/>
      <c r="AI4" s="75"/>
      <c r="AJ4" s="1"/>
    </row>
    <row r="5" spans="2:36" s="3" customFormat="1" ht="42" customHeight="1" x14ac:dyDescent="0.2">
      <c r="B5" s="43"/>
      <c r="C5" s="44"/>
      <c r="D5" s="45"/>
      <c r="E5" s="62" t="s">
        <v>94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1" t="s">
        <v>40</v>
      </c>
      <c r="AH5" s="61"/>
      <c r="AI5" s="61"/>
      <c r="AJ5" s="1"/>
    </row>
    <row r="6" spans="2:36" s="1" customFormat="1" ht="50.25" customHeight="1" x14ac:dyDescent="0.2">
      <c r="B6" s="57" t="s">
        <v>33</v>
      </c>
      <c r="C6" s="58"/>
      <c r="D6" s="47"/>
      <c r="E6" s="59" t="s">
        <v>126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72" t="s">
        <v>0</v>
      </c>
      <c r="AD6" s="72"/>
      <c r="AE6" s="72"/>
      <c r="AF6" s="72"/>
      <c r="AG6" s="73">
        <v>44956</v>
      </c>
      <c r="AH6" s="60"/>
      <c r="AI6" s="74"/>
    </row>
    <row r="7" spans="2:36" s="1" customFormat="1" ht="49.35" customHeight="1" x14ac:dyDescent="0.2">
      <c r="B7" s="46" t="s">
        <v>34</v>
      </c>
      <c r="C7" s="47"/>
      <c r="D7" s="48"/>
      <c r="E7" s="76" t="s">
        <v>127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8"/>
    </row>
    <row r="8" spans="2:36" s="1" customFormat="1" ht="27.75" customHeight="1" x14ac:dyDescent="0.2">
      <c r="B8" s="51" t="s">
        <v>35</v>
      </c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2:36" s="1" customFormat="1" ht="25.5" customHeight="1" x14ac:dyDescent="0.2">
      <c r="B9" s="54" t="s">
        <v>46</v>
      </c>
      <c r="C9" s="55"/>
      <c r="D9" s="56"/>
      <c r="E9" s="56"/>
      <c r="F9" s="56" t="s">
        <v>1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 t="s">
        <v>2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2:36" s="2" customFormat="1" ht="39" customHeight="1" x14ac:dyDescent="0.2">
      <c r="B10" s="63" t="s">
        <v>3</v>
      </c>
      <c r="C10" s="69" t="s">
        <v>47</v>
      </c>
      <c r="D10" s="65" t="s">
        <v>4</v>
      </c>
      <c r="E10" s="65" t="s">
        <v>5</v>
      </c>
      <c r="F10" s="36" t="s">
        <v>6</v>
      </c>
      <c r="G10" s="36"/>
      <c r="H10" s="36"/>
      <c r="I10" s="36" t="s">
        <v>7</v>
      </c>
      <c r="J10" s="36"/>
      <c r="K10" s="36"/>
      <c r="L10" s="36" t="s">
        <v>8</v>
      </c>
      <c r="M10" s="36"/>
      <c r="N10" s="36"/>
      <c r="O10" s="36" t="s">
        <v>9</v>
      </c>
      <c r="P10" s="36"/>
      <c r="Q10" s="36"/>
      <c r="R10" s="36" t="s">
        <v>10</v>
      </c>
      <c r="S10" s="36"/>
      <c r="T10" s="36"/>
      <c r="U10" s="15" t="s">
        <v>27</v>
      </c>
      <c r="V10" s="65" t="s">
        <v>11</v>
      </c>
      <c r="W10" s="65" t="s">
        <v>12</v>
      </c>
      <c r="X10" s="65" t="s">
        <v>13</v>
      </c>
      <c r="Y10" s="56" t="s">
        <v>14</v>
      </c>
      <c r="Z10" s="56"/>
      <c r="AA10" s="49" t="s">
        <v>28</v>
      </c>
      <c r="AB10" s="49" t="s">
        <v>15</v>
      </c>
      <c r="AC10" s="49" t="s">
        <v>16</v>
      </c>
      <c r="AD10" s="49" t="s">
        <v>17</v>
      </c>
      <c r="AE10" s="49" t="s">
        <v>18</v>
      </c>
      <c r="AF10" s="16" t="s">
        <v>19</v>
      </c>
      <c r="AG10" s="65" t="s">
        <v>20</v>
      </c>
      <c r="AH10" s="65" t="s">
        <v>21</v>
      </c>
      <c r="AI10" s="65" t="s">
        <v>22</v>
      </c>
    </row>
    <row r="11" spans="2:36" s="2" customFormat="1" ht="43.5" customHeight="1" x14ac:dyDescent="0.2">
      <c r="B11" s="63"/>
      <c r="C11" s="70"/>
      <c r="D11" s="65"/>
      <c r="E11" s="65"/>
      <c r="F11" s="66" t="s">
        <v>26</v>
      </c>
      <c r="G11" s="66" t="s">
        <v>30</v>
      </c>
      <c r="H11" s="66" t="s">
        <v>31</v>
      </c>
      <c r="I11" s="66" t="s">
        <v>26</v>
      </c>
      <c r="J11" s="66" t="s">
        <v>30</v>
      </c>
      <c r="K11" s="66" t="s">
        <v>31</v>
      </c>
      <c r="L11" s="66" t="s">
        <v>26</v>
      </c>
      <c r="M11" s="66" t="s">
        <v>30</v>
      </c>
      <c r="N11" s="66" t="s">
        <v>31</v>
      </c>
      <c r="O11" s="66" t="s">
        <v>26</v>
      </c>
      <c r="P11" s="66" t="s">
        <v>30</v>
      </c>
      <c r="Q11" s="66" t="s">
        <v>31</v>
      </c>
      <c r="R11" s="66" t="s">
        <v>26</v>
      </c>
      <c r="S11" s="66" t="s">
        <v>30</v>
      </c>
      <c r="T11" s="66" t="s">
        <v>31</v>
      </c>
      <c r="U11" s="68">
        <f>SUM(U13:U19)</f>
        <v>0</v>
      </c>
      <c r="V11" s="65"/>
      <c r="W11" s="65"/>
      <c r="X11" s="65"/>
      <c r="Y11" s="17" t="s">
        <v>23</v>
      </c>
      <c r="Z11" s="17" t="s">
        <v>24</v>
      </c>
      <c r="AA11" s="49"/>
      <c r="AB11" s="49"/>
      <c r="AC11" s="49"/>
      <c r="AD11" s="49"/>
      <c r="AE11" s="49"/>
      <c r="AF11" s="65" t="s">
        <v>25</v>
      </c>
      <c r="AG11" s="65"/>
      <c r="AH11" s="65"/>
      <c r="AI11" s="65"/>
    </row>
    <row r="12" spans="2:36" s="2" customFormat="1" ht="38.25" customHeight="1" x14ac:dyDescent="0.2">
      <c r="B12" s="64"/>
      <c r="C12" s="71"/>
      <c r="D12" s="50"/>
      <c r="E12" s="50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50"/>
      <c r="W12" s="50"/>
      <c r="X12" s="50"/>
      <c r="Y12" s="18" t="s">
        <v>29</v>
      </c>
      <c r="Z12" s="18" t="s">
        <v>24</v>
      </c>
      <c r="AA12" s="50"/>
      <c r="AB12" s="50"/>
      <c r="AC12" s="50"/>
      <c r="AD12" s="50"/>
      <c r="AE12" s="50"/>
      <c r="AF12" s="50"/>
      <c r="AG12" s="50"/>
      <c r="AH12" s="50"/>
      <c r="AI12" s="50"/>
    </row>
    <row r="13" spans="2:36" s="1" customFormat="1" ht="96.75" customHeight="1" x14ac:dyDescent="0.2">
      <c r="B13" s="23"/>
      <c r="C13" s="31" t="s">
        <v>56</v>
      </c>
      <c r="D13" s="6">
        <v>12</v>
      </c>
      <c r="E13" s="34"/>
      <c r="F13" s="5">
        <v>3</v>
      </c>
      <c r="G13" s="4"/>
      <c r="H13" s="19">
        <f t="shared" ref="H13:H22" si="0">IF(ISERROR(G13/F13),"",(G13/F13))</f>
        <v>0</v>
      </c>
      <c r="I13" s="5">
        <v>3</v>
      </c>
      <c r="J13" s="4"/>
      <c r="K13" s="19">
        <f t="shared" ref="K13:K22" si="1">IF(ISERROR(J13/I13),"",(J13/I13))</f>
        <v>0</v>
      </c>
      <c r="L13" s="5">
        <v>3</v>
      </c>
      <c r="M13" s="4"/>
      <c r="N13" s="19">
        <f t="shared" ref="N13:N22" si="2">IF(ISERROR(M13/L13),"",(M13/L13))</f>
        <v>0</v>
      </c>
      <c r="O13" s="5">
        <v>3</v>
      </c>
      <c r="P13" s="4"/>
      <c r="Q13" s="19">
        <f t="shared" ref="Q13:Q22" si="3">IF(ISERROR(P13/O13),"",(P13/O13))</f>
        <v>0</v>
      </c>
      <c r="R13" s="21">
        <f t="shared" ref="R13:R22" si="4">SUM(F13,I13,L13,O13)</f>
        <v>12</v>
      </c>
      <c r="S13" s="21">
        <f t="shared" ref="S13:S19" si="5">SUM(G13,J13,M13,P13)</f>
        <v>0</v>
      </c>
      <c r="T13" s="22">
        <f t="shared" ref="T13:T19" si="6">IF((IF(ISERROR(S13/R13),0,(S13/R13)))&gt;1,1,(IF(ISERROR(S13/R13),0,(S13/R13))))</f>
        <v>0</v>
      </c>
      <c r="U13" s="22">
        <f t="shared" ref="U13:U19" si="7">T13*E13</f>
        <v>0</v>
      </c>
      <c r="V13" s="6" t="s">
        <v>96</v>
      </c>
      <c r="W13" s="6" t="s">
        <v>97</v>
      </c>
      <c r="X13" s="7" t="s">
        <v>57</v>
      </c>
      <c r="Y13" s="13" t="s">
        <v>98</v>
      </c>
      <c r="Z13" s="13" t="s">
        <v>58</v>
      </c>
      <c r="AA13" s="7" t="s">
        <v>49</v>
      </c>
      <c r="AB13" s="6" t="s">
        <v>67</v>
      </c>
      <c r="AC13" s="7" t="s">
        <v>50</v>
      </c>
      <c r="AD13" s="7" t="s">
        <v>60</v>
      </c>
      <c r="AE13" s="7" t="s">
        <v>61</v>
      </c>
      <c r="AF13" s="14" t="s">
        <v>107</v>
      </c>
      <c r="AG13" s="6" t="s">
        <v>62</v>
      </c>
      <c r="AH13" s="6" t="s">
        <v>69</v>
      </c>
      <c r="AI13" s="6" t="s">
        <v>63</v>
      </c>
    </row>
    <row r="14" spans="2:36" s="1" customFormat="1" ht="96.75" customHeight="1" x14ac:dyDescent="0.2">
      <c r="B14" s="23"/>
      <c r="C14" s="31" t="s">
        <v>108</v>
      </c>
      <c r="D14" s="6">
        <v>12</v>
      </c>
      <c r="E14" s="34"/>
      <c r="F14" s="5">
        <v>3</v>
      </c>
      <c r="G14" s="4"/>
      <c r="H14" s="19">
        <f t="shared" ref="H14" si="8">IF(ISERROR(G14/F14),"",(G14/F14))</f>
        <v>0</v>
      </c>
      <c r="I14" s="5">
        <v>3</v>
      </c>
      <c r="J14" s="4"/>
      <c r="K14" s="19">
        <f t="shared" ref="K14" si="9">IF(ISERROR(J14/I14),"",(J14/I14))</f>
        <v>0</v>
      </c>
      <c r="L14" s="5">
        <v>3</v>
      </c>
      <c r="M14" s="4"/>
      <c r="N14" s="19">
        <f t="shared" ref="N14" si="10">IF(ISERROR(M14/L14),"",(M14/L14))</f>
        <v>0</v>
      </c>
      <c r="O14" s="5">
        <v>3</v>
      </c>
      <c r="P14" s="4"/>
      <c r="Q14" s="19">
        <f t="shared" ref="Q14" si="11">IF(ISERROR(P14/O14),"",(P14/O14))</f>
        <v>0</v>
      </c>
      <c r="R14" s="21">
        <f t="shared" ref="R14" si="12">SUM(F14,I14,L14,O14)</f>
        <v>12</v>
      </c>
      <c r="S14" s="21">
        <f t="shared" ref="S14" si="13">SUM(G14,J14,M14,P14)</f>
        <v>0</v>
      </c>
      <c r="T14" s="22">
        <f t="shared" ref="T14" si="14">IF((IF(ISERROR(S14/R14),0,(S14/R14)))&gt;1,1,(IF(ISERROR(S14/R14),0,(S14/R14))))</f>
        <v>0</v>
      </c>
      <c r="U14" s="22">
        <f t="shared" ref="U14" si="15">T14*E14</f>
        <v>0</v>
      </c>
      <c r="V14" s="6" t="s">
        <v>109</v>
      </c>
      <c r="W14" s="6" t="s">
        <v>110</v>
      </c>
      <c r="X14" s="7" t="s">
        <v>57</v>
      </c>
      <c r="Y14" s="13" t="s">
        <v>111</v>
      </c>
      <c r="Z14" s="13" t="s">
        <v>58</v>
      </c>
      <c r="AA14" s="7" t="s">
        <v>49</v>
      </c>
      <c r="AB14" s="6" t="s">
        <v>67</v>
      </c>
      <c r="AC14" s="7" t="s">
        <v>50</v>
      </c>
      <c r="AD14" s="7" t="s">
        <v>54</v>
      </c>
      <c r="AE14" s="7" t="s">
        <v>61</v>
      </c>
      <c r="AF14" s="14" t="s">
        <v>116</v>
      </c>
      <c r="AG14" s="6" t="s">
        <v>115</v>
      </c>
      <c r="AH14" s="6" t="s">
        <v>69</v>
      </c>
      <c r="AI14" s="6" t="s">
        <v>63</v>
      </c>
    </row>
    <row r="15" spans="2:36" s="1" customFormat="1" ht="96.75" customHeight="1" x14ac:dyDescent="0.2">
      <c r="B15" s="23"/>
      <c r="C15" s="31" t="s">
        <v>101</v>
      </c>
      <c r="D15" s="6">
        <v>32</v>
      </c>
      <c r="E15" s="34"/>
      <c r="F15" s="5">
        <v>8</v>
      </c>
      <c r="G15" s="4"/>
      <c r="H15" s="19">
        <f t="shared" si="0"/>
        <v>0</v>
      </c>
      <c r="I15" s="5">
        <v>8</v>
      </c>
      <c r="J15" s="4"/>
      <c r="K15" s="19">
        <f t="shared" si="1"/>
        <v>0</v>
      </c>
      <c r="L15" s="5">
        <v>8</v>
      </c>
      <c r="M15" s="4"/>
      <c r="N15" s="19">
        <f t="shared" si="2"/>
        <v>0</v>
      </c>
      <c r="O15" s="5">
        <v>8</v>
      </c>
      <c r="P15" s="4"/>
      <c r="Q15" s="19">
        <f t="shared" si="3"/>
        <v>0</v>
      </c>
      <c r="R15" s="21">
        <f t="shared" si="4"/>
        <v>32</v>
      </c>
      <c r="S15" s="21">
        <f t="shared" si="5"/>
        <v>0</v>
      </c>
      <c r="T15" s="22">
        <f t="shared" si="6"/>
        <v>0</v>
      </c>
      <c r="U15" s="22">
        <f t="shared" si="7"/>
        <v>0</v>
      </c>
      <c r="V15" s="6" t="s">
        <v>99</v>
      </c>
      <c r="W15" s="6" t="s">
        <v>100</v>
      </c>
      <c r="X15" s="7" t="s">
        <v>64</v>
      </c>
      <c r="Y15" s="13" t="s">
        <v>65</v>
      </c>
      <c r="Z15" s="13" t="s">
        <v>66</v>
      </c>
      <c r="AA15" s="7" t="s">
        <v>59</v>
      </c>
      <c r="AB15" s="6" t="s">
        <v>71</v>
      </c>
      <c r="AC15" s="7" t="s">
        <v>50</v>
      </c>
      <c r="AD15" s="7" t="s">
        <v>54</v>
      </c>
      <c r="AE15" s="7" t="s">
        <v>61</v>
      </c>
      <c r="AF15" s="14" t="s">
        <v>106</v>
      </c>
      <c r="AG15" s="6" t="s">
        <v>68</v>
      </c>
      <c r="AH15" s="6" t="s">
        <v>69</v>
      </c>
      <c r="AI15" s="6" t="s">
        <v>70</v>
      </c>
    </row>
    <row r="16" spans="2:36" s="1" customFormat="1" ht="96.75" customHeight="1" x14ac:dyDescent="0.2">
      <c r="B16" s="23"/>
      <c r="C16" s="31" t="s">
        <v>102</v>
      </c>
      <c r="D16" s="6">
        <v>4</v>
      </c>
      <c r="E16" s="34"/>
      <c r="F16" s="5">
        <v>1</v>
      </c>
      <c r="G16" s="4"/>
      <c r="H16" s="19">
        <f t="shared" si="0"/>
        <v>0</v>
      </c>
      <c r="I16" s="5">
        <v>1</v>
      </c>
      <c r="J16" s="4"/>
      <c r="K16" s="19">
        <f t="shared" si="1"/>
        <v>0</v>
      </c>
      <c r="L16" s="5">
        <v>1</v>
      </c>
      <c r="M16" s="4"/>
      <c r="N16" s="19">
        <f t="shared" si="2"/>
        <v>0</v>
      </c>
      <c r="O16" s="5">
        <v>1</v>
      </c>
      <c r="P16" s="4"/>
      <c r="Q16" s="19">
        <f t="shared" si="3"/>
        <v>0</v>
      </c>
      <c r="R16" s="21">
        <f t="shared" si="4"/>
        <v>4</v>
      </c>
      <c r="S16" s="21">
        <f t="shared" si="5"/>
        <v>0</v>
      </c>
      <c r="T16" s="22">
        <f t="shared" si="6"/>
        <v>0</v>
      </c>
      <c r="U16" s="22">
        <f t="shared" si="7"/>
        <v>0</v>
      </c>
      <c r="V16" s="6" t="s">
        <v>103</v>
      </c>
      <c r="W16" s="6" t="s">
        <v>104</v>
      </c>
      <c r="X16" s="7" t="s">
        <v>64</v>
      </c>
      <c r="Y16" s="13" t="s">
        <v>65</v>
      </c>
      <c r="Z16" s="13" t="s">
        <v>66</v>
      </c>
      <c r="AA16" s="7" t="s">
        <v>59</v>
      </c>
      <c r="AB16" s="6" t="s">
        <v>67</v>
      </c>
      <c r="AC16" s="7" t="s">
        <v>50</v>
      </c>
      <c r="AD16" s="7" t="s">
        <v>51</v>
      </c>
      <c r="AE16" s="7" t="s">
        <v>61</v>
      </c>
      <c r="AF16" s="14" t="s">
        <v>105</v>
      </c>
      <c r="AG16" s="6" t="s">
        <v>72</v>
      </c>
      <c r="AH16" s="6" t="s">
        <v>69</v>
      </c>
      <c r="AI16" s="6" t="s">
        <v>73</v>
      </c>
    </row>
    <row r="17" spans="2:36" s="1" customFormat="1" ht="157.5" customHeight="1" x14ac:dyDescent="0.2">
      <c r="B17" s="23"/>
      <c r="C17" s="31" t="s">
        <v>112</v>
      </c>
      <c r="D17" s="6">
        <v>4</v>
      </c>
      <c r="E17" s="34"/>
      <c r="F17" s="5">
        <v>1</v>
      </c>
      <c r="G17" s="4"/>
      <c r="H17" s="19">
        <f t="shared" si="0"/>
        <v>0</v>
      </c>
      <c r="I17" s="5">
        <v>1</v>
      </c>
      <c r="J17" s="4"/>
      <c r="K17" s="19">
        <f t="shared" si="1"/>
        <v>0</v>
      </c>
      <c r="L17" s="5">
        <v>1</v>
      </c>
      <c r="M17" s="4"/>
      <c r="N17" s="19">
        <f t="shared" si="2"/>
        <v>0</v>
      </c>
      <c r="O17" s="5">
        <v>1</v>
      </c>
      <c r="P17" s="4"/>
      <c r="Q17" s="19">
        <f t="shared" si="3"/>
        <v>0</v>
      </c>
      <c r="R17" s="21">
        <f t="shared" si="4"/>
        <v>4</v>
      </c>
      <c r="S17" s="21">
        <f t="shared" si="5"/>
        <v>0</v>
      </c>
      <c r="T17" s="22">
        <f t="shared" si="6"/>
        <v>0</v>
      </c>
      <c r="U17" s="22">
        <f t="shared" si="7"/>
        <v>0</v>
      </c>
      <c r="V17" s="6" t="s">
        <v>74</v>
      </c>
      <c r="W17" s="6" t="s">
        <v>113</v>
      </c>
      <c r="X17" s="7" t="s">
        <v>75</v>
      </c>
      <c r="Y17" s="13" t="s">
        <v>76</v>
      </c>
      <c r="Z17" s="13" t="s">
        <v>77</v>
      </c>
      <c r="AA17" s="7" t="s">
        <v>49</v>
      </c>
      <c r="AB17" s="6" t="s">
        <v>114</v>
      </c>
      <c r="AC17" s="7" t="s">
        <v>50</v>
      </c>
      <c r="AD17" s="7" t="s">
        <v>60</v>
      </c>
      <c r="AE17" s="7" t="s">
        <v>52</v>
      </c>
      <c r="AF17" s="14" t="s">
        <v>117</v>
      </c>
      <c r="AG17" s="6"/>
      <c r="AH17" s="6" t="s">
        <v>69</v>
      </c>
      <c r="AI17" s="6" t="s">
        <v>75</v>
      </c>
    </row>
    <row r="18" spans="2:36" s="1" customFormat="1" ht="111" customHeight="1" x14ac:dyDescent="0.2">
      <c r="B18" s="23"/>
      <c r="C18" s="31" t="s">
        <v>118</v>
      </c>
      <c r="D18" s="6">
        <v>12</v>
      </c>
      <c r="E18" s="34"/>
      <c r="F18" s="5">
        <v>3</v>
      </c>
      <c r="G18" s="4"/>
      <c r="H18" s="19">
        <f t="shared" si="0"/>
        <v>0</v>
      </c>
      <c r="I18" s="5">
        <v>3</v>
      </c>
      <c r="J18" s="4"/>
      <c r="K18" s="19">
        <f t="shared" si="1"/>
        <v>0</v>
      </c>
      <c r="L18" s="5">
        <v>3</v>
      </c>
      <c r="M18" s="4"/>
      <c r="N18" s="19">
        <f t="shared" si="2"/>
        <v>0</v>
      </c>
      <c r="O18" s="5">
        <v>3</v>
      </c>
      <c r="P18" s="4"/>
      <c r="Q18" s="19">
        <f t="shared" si="3"/>
        <v>0</v>
      </c>
      <c r="R18" s="21">
        <f t="shared" si="4"/>
        <v>12</v>
      </c>
      <c r="S18" s="21">
        <f t="shared" si="5"/>
        <v>0</v>
      </c>
      <c r="T18" s="22">
        <f t="shared" si="6"/>
        <v>0</v>
      </c>
      <c r="U18" s="22">
        <f t="shared" si="7"/>
        <v>0</v>
      </c>
      <c r="V18" s="6" t="s">
        <v>78</v>
      </c>
      <c r="W18" s="6" t="s">
        <v>79</v>
      </c>
      <c r="X18" s="7" t="s">
        <v>80</v>
      </c>
      <c r="Y18" s="13" t="s">
        <v>81</v>
      </c>
      <c r="Z18" s="13" t="s">
        <v>82</v>
      </c>
      <c r="AA18" s="7" t="s">
        <v>59</v>
      </c>
      <c r="AB18" s="6" t="s">
        <v>83</v>
      </c>
      <c r="AC18" s="7" t="s">
        <v>50</v>
      </c>
      <c r="AD18" s="7" t="s">
        <v>60</v>
      </c>
      <c r="AE18" s="7" t="s">
        <v>61</v>
      </c>
      <c r="AF18" s="14" t="s">
        <v>117</v>
      </c>
      <c r="AG18" s="6"/>
      <c r="AH18" s="6" t="s">
        <v>69</v>
      </c>
      <c r="AI18" s="6" t="s">
        <v>90</v>
      </c>
    </row>
    <row r="19" spans="2:36" s="1" customFormat="1" ht="122.25" customHeight="1" x14ac:dyDescent="0.2">
      <c r="B19" s="23"/>
      <c r="C19" s="31" t="s">
        <v>55</v>
      </c>
      <c r="D19" s="6">
        <v>12</v>
      </c>
      <c r="E19" s="34"/>
      <c r="F19" s="5">
        <v>3</v>
      </c>
      <c r="G19" s="4"/>
      <c r="H19" s="19">
        <f t="shared" si="0"/>
        <v>0</v>
      </c>
      <c r="I19" s="5">
        <v>3</v>
      </c>
      <c r="J19" s="4"/>
      <c r="K19" s="19">
        <f t="shared" si="1"/>
        <v>0</v>
      </c>
      <c r="L19" s="5">
        <v>3</v>
      </c>
      <c r="M19" s="4"/>
      <c r="N19" s="19">
        <f t="shared" si="2"/>
        <v>0</v>
      </c>
      <c r="O19" s="5">
        <v>3</v>
      </c>
      <c r="P19" s="4"/>
      <c r="Q19" s="19">
        <f t="shared" si="3"/>
        <v>0</v>
      </c>
      <c r="R19" s="21">
        <f t="shared" si="4"/>
        <v>12</v>
      </c>
      <c r="S19" s="21">
        <f t="shared" si="5"/>
        <v>0</v>
      </c>
      <c r="T19" s="22">
        <f t="shared" si="6"/>
        <v>0</v>
      </c>
      <c r="U19" s="22">
        <f t="shared" si="7"/>
        <v>0</v>
      </c>
      <c r="V19" s="6" t="s">
        <v>84</v>
      </c>
      <c r="W19" s="6" t="s">
        <v>85</v>
      </c>
      <c r="X19" s="7" t="s">
        <v>86</v>
      </c>
      <c r="Y19" s="13" t="s">
        <v>87</v>
      </c>
      <c r="Z19" s="13" t="s">
        <v>88</v>
      </c>
      <c r="AA19" s="7" t="s">
        <v>59</v>
      </c>
      <c r="AB19" s="6" t="s">
        <v>89</v>
      </c>
      <c r="AC19" s="7" t="s">
        <v>50</v>
      </c>
      <c r="AD19" s="7" t="s">
        <v>60</v>
      </c>
      <c r="AE19" s="7" t="s">
        <v>52</v>
      </c>
      <c r="AF19" s="14" t="s">
        <v>117</v>
      </c>
      <c r="AG19" s="6"/>
      <c r="AH19" s="6" t="s">
        <v>69</v>
      </c>
      <c r="AI19" s="6" t="s">
        <v>91</v>
      </c>
    </row>
    <row r="20" spans="2:36" s="1" customFormat="1" ht="122.25" customHeight="1" x14ac:dyDescent="0.2">
      <c r="B20" s="23"/>
      <c r="C20" s="31" t="s">
        <v>128</v>
      </c>
      <c r="D20" s="6">
        <v>50</v>
      </c>
      <c r="E20" s="34"/>
      <c r="F20" s="5">
        <v>12</v>
      </c>
      <c r="G20" s="4"/>
      <c r="H20" s="19">
        <f t="shared" si="0"/>
        <v>0</v>
      </c>
      <c r="I20" s="5">
        <v>12</v>
      </c>
      <c r="J20" s="4"/>
      <c r="K20" s="19">
        <f t="shared" si="1"/>
        <v>0</v>
      </c>
      <c r="L20" s="5">
        <v>13</v>
      </c>
      <c r="M20" s="4"/>
      <c r="N20" s="19"/>
      <c r="O20" s="5">
        <v>13</v>
      </c>
      <c r="P20" s="4"/>
      <c r="Q20" s="19"/>
      <c r="R20" s="21">
        <f t="shared" si="4"/>
        <v>50</v>
      </c>
      <c r="S20" s="21"/>
      <c r="T20" s="22">
        <f t="shared" ref="T20:T21" si="16">IF((IF(ISERROR(S20/R20),0,(S20/R20)))&gt;1,1,(IF(ISERROR(S20/R20),0,(S20/R20))))</f>
        <v>0</v>
      </c>
      <c r="U20" s="22">
        <f t="shared" ref="U20:U21" si="17">T20*E20</f>
        <v>0</v>
      </c>
      <c r="V20" s="6" t="s">
        <v>129</v>
      </c>
      <c r="W20" s="6" t="s">
        <v>130</v>
      </c>
      <c r="X20" s="7" t="s">
        <v>131</v>
      </c>
      <c r="Y20" s="13" t="s">
        <v>132</v>
      </c>
      <c r="Z20" s="13" t="s">
        <v>133</v>
      </c>
      <c r="AA20" s="7" t="s">
        <v>59</v>
      </c>
      <c r="AB20" s="6" t="s">
        <v>134</v>
      </c>
      <c r="AC20" s="7" t="s">
        <v>50</v>
      </c>
      <c r="AD20" s="7" t="s">
        <v>135</v>
      </c>
      <c r="AE20" s="7" t="s">
        <v>61</v>
      </c>
      <c r="AF20" s="14" t="s">
        <v>117</v>
      </c>
      <c r="AG20" s="6"/>
      <c r="AH20" s="6" t="s">
        <v>69</v>
      </c>
      <c r="AI20" s="6" t="s">
        <v>136</v>
      </c>
    </row>
    <row r="21" spans="2:36" s="1" customFormat="1" ht="122.25" customHeight="1" x14ac:dyDescent="0.2">
      <c r="B21" s="23"/>
      <c r="C21" s="31" t="s">
        <v>137</v>
      </c>
      <c r="D21" s="6">
        <v>1</v>
      </c>
      <c r="E21" s="34"/>
      <c r="F21" s="5">
        <v>1</v>
      </c>
      <c r="G21" s="4"/>
      <c r="H21" s="19">
        <f t="shared" si="0"/>
        <v>0</v>
      </c>
      <c r="I21" s="5">
        <v>0</v>
      </c>
      <c r="J21" s="4"/>
      <c r="K21" s="19" t="str">
        <f t="shared" si="1"/>
        <v/>
      </c>
      <c r="L21" s="5">
        <v>0</v>
      </c>
      <c r="M21" s="4"/>
      <c r="N21" s="35"/>
      <c r="O21" s="5">
        <v>0</v>
      </c>
      <c r="P21" s="4"/>
      <c r="Q21" s="19"/>
      <c r="R21" s="21">
        <f t="shared" si="4"/>
        <v>1</v>
      </c>
      <c r="S21" s="21"/>
      <c r="T21" s="22">
        <f t="shared" si="16"/>
        <v>0</v>
      </c>
      <c r="U21" s="22">
        <f t="shared" si="17"/>
        <v>0</v>
      </c>
      <c r="V21" s="6" t="s">
        <v>138</v>
      </c>
      <c r="W21" s="6" t="s">
        <v>139</v>
      </c>
      <c r="X21" s="7" t="s">
        <v>140</v>
      </c>
      <c r="Y21" s="13" t="s">
        <v>142</v>
      </c>
      <c r="Z21" s="13" t="s">
        <v>141</v>
      </c>
      <c r="AA21" s="7" t="s">
        <v>59</v>
      </c>
      <c r="AB21" s="6" t="s">
        <v>140</v>
      </c>
      <c r="AC21" s="7" t="s">
        <v>50</v>
      </c>
      <c r="AD21" s="7" t="s">
        <v>143</v>
      </c>
      <c r="AE21" s="7" t="s">
        <v>61</v>
      </c>
      <c r="AF21" s="14" t="s">
        <v>144</v>
      </c>
      <c r="AG21" s="6"/>
      <c r="AH21" s="6" t="s">
        <v>69</v>
      </c>
      <c r="AI21" s="6" t="s">
        <v>145</v>
      </c>
    </row>
    <row r="22" spans="2:36" s="1" customFormat="1" ht="102.75" customHeight="1" thickBot="1" x14ac:dyDescent="0.25">
      <c r="B22" s="23"/>
      <c r="C22" s="31" t="s">
        <v>95</v>
      </c>
      <c r="D22" s="6">
        <v>2</v>
      </c>
      <c r="E22" s="34"/>
      <c r="F22" s="5">
        <v>0</v>
      </c>
      <c r="G22" s="4"/>
      <c r="H22" s="19" t="str">
        <f t="shared" si="0"/>
        <v/>
      </c>
      <c r="I22" s="5">
        <v>1</v>
      </c>
      <c r="J22" s="4"/>
      <c r="K22" s="19">
        <f t="shared" si="1"/>
        <v>0</v>
      </c>
      <c r="L22" s="5">
        <v>0</v>
      </c>
      <c r="M22" s="4"/>
      <c r="N22" s="19" t="str">
        <f t="shared" si="2"/>
        <v/>
      </c>
      <c r="O22" s="5">
        <v>1</v>
      </c>
      <c r="P22" s="4"/>
      <c r="Q22" s="19">
        <f t="shared" si="3"/>
        <v>0</v>
      </c>
      <c r="R22" s="21">
        <f t="shared" si="4"/>
        <v>2</v>
      </c>
      <c r="S22" s="21"/>
      <c r="T22" s="22"/>
      <c r="U22" s="22"/>
      <c r="V22" s="6" t="s">
        <v>119</v>
      </c>
      <c r="W22" s="6" t="s">
        <v>120</v>
      </c>
      <c r="X22" s="7" t="s">
        <v>121</v>
      </c>
      <c r="Y22" s="13" t="s">
        <v>123</v>
      </c>
      <c r="Z22" s="13" t="s">
        <v>122</v>
      </c>
      <c r="AA22" s="7" t="s">
        <v>49</v>
      </c>
      <c r="AB22" s="6" t="s">
        <v>124</v>
      </c>
      <c r="AC22" s="7" t="s">
        <v>50</v>
      </c>
      <c r="AD22" s="7" t="s">
        <v>53</v>
      </c>
      <c r="AE22" s="7" t="s">
        <v>61</v>
      </c>
      <c r="AF22" s="14" t="s">
        <v>105</v>
      </c>
      <c r="AG22" s="6"/>
      <c r="AH22" s="6" t="s">
        <v>69</v>
      </c>
      <c r="AI22" s="6" t="s">
        <v>125</v>
      </c>
    </row>
    <row r="23" spans="2:36" s="3" customFormat="1" ht="18" customHeight="1" thickBot="1" x14ac:dyDescent="0.25">
      <c r="D23" s="29"/>
      <c r="E23" s="24">
        <f>SUM(E13:E19)</f>
        <v>0</v>
      </c>
      <c r="F23" s="1"/>
      <c r="G23" s="1"/>
      <c r="H23" s="20"/>
      <c r="I23" s="1"/>
      <c r="J23" s="1"/>
      <c r="K23" s="20"/>
      <c r="L23" s="1"/>
      <c r="M23" s="1"/>
      <c r="N23" s="20"/>
      <c r="O23" s="1"/>
      <c r="P23" s="1"/>
      <c r="Q23" s="20"/>
      <c r="R23" s="20"/>
      <c r="S23" s="20"/>
      <c r="T23" s="20"/>
      <c r="U23" s="20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85" customHeight="1" x14ac:dyDescent="0.2">
      <c r="D24" s="29"/>
      <c r="E24" s="30"/>
      <c r="F24" s="1"/>
      <c r="G24" s="1"/>
      <c r="H24" s="20"/>
      <c r="I24" s="1"/>
      <c r="J24" s="1"/>
      <c r="K24" s="20"/>
      <c r="L24" s="1"/>
      <c r="M24" s="1"/>
      <c r="N24" s="20"/>
      <c r="O24" s="1"/>
      <c r="P24" s="1"/>
      <c r="Q24" s="20"/>
      <c r="R24" s="20"/>
      <c r="S24" s="20"/>
      <c r="T24" s="20"/>
      <c r="U24" s="20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85" customHeight="1" x14ac:dyDescent="0.2">
      <c r="D25" s="32"/>
      <c r="E25" s="30"/>
      <c r="F25" s="1"/>
      <c r="G25" s="1"/>
      <c r="H25" s="20"/>
      <c r="I25" s="1"/>
      <c r="J25" s="1"/>
      <c r="K25" s="20"/>
      <c r="L25" s="1"/>
      <c r="M25" s="1"/>
      <c r="N25" s="20"/>
      <c r="O25" s="1"/>
      <c r="P25" s="1"/>
      <c r="Q25" s="20"/>
      <c r="R25" s="20"/>
      <c r="S25" s="20"/>
      <c r="T25" s="20"/>
      <c r="U25" s="20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85" customHeight="1" x14ac:dyDescent="0.2">
      <c r="D26" s="29"/>
      <c r="E26" s="30"/>
      <c r="F26" s="1"/>
      <c r="G26" s="1"/>
      <c r="H26" s="20"/>
      <c r="I26" s="1"/>
      <c r="J26" s="1"/>
      <c r="K26" s="20"/>
      <c r="L26" s="1"/>
      <c r="M26" s="1"/>
      <c r="N26" s="20"/>
      <c r="O26" s="1"/>
      <c r="P26" s="1"/>
      <c r="Q26" s="20"/>
      <c r="R26" s="20"/>
      <c r="S26" s="20"/>
      <c r="T26" s="20"/>
      <c r="U26" s="20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85" customHeight="1" x14ac:dyDescent="0.2">
      <c r="D27" s="29"/>
      <c r="E27" s="30"/>
      <c r="F27" s="1"/>
      <c r="G27" s="1"/>
      <c r="H27" s="20"/>
      <c r="I27" s="1"/>
      <c r="J27" s="1"/>
      <c r="K27" s="20"/>
      <c r="L27" s="1"/>
      <c r="M27" s="1"/>
      <c r="N27" s="20"/>
      <c r="O27" s="1"/>
      <c r="P27" s="1"/>
      <c r="Q27" s="20"/>
      <c r="R27" s="20"/>
      <c r="S27" s="20"/>
      <c r="T27" s="20"/>
      <c r="U27" s="20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85" customHeight="1" x14ac:dyDescent="0.2">
      <c r="D28" s="29"/>
      <c r="E28" s="30"/>
      <c r="F28" s="1"/>
      <c r="G28" s="1"/>
      <c r="H28" s="20"/>
      <c r="I28" s="1"/>
      <c r="J28" s="1"/>
      <c r="K28" s="20"/>
      <c r="L28" s="1"/>
      <c r="M28" s="1"/>
      <c r="N28" s="20"/>
      <c r="O28" s="1"/>
      <c r="P28" s="1"/>
      <c r="Q28" s="20"/>
      <c r="R28" s="20"/>
      <c r="S28" s="20"/>
      <c r="T28" s="20"/>
      <c r="U28" s="20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85" customHeight="1" x14ac:dyDescent="0.2">
      <c r="D29" s="29"/>
      <c r="E29" s="30"/>
      <c r="F29" s="1"/>
      <c r="G29" s="1"/>
      <c r="H29" s="20"/>
      <c r="I29" s="1"/>
      <c r="J29" s="1"/>
      <c r="K29" s="20"/>
      <c r="L29" s="1"/>
      <c r="M29" s="1"/>
      <c r="N29" s="20"/>
      <c r="O29" s="1"/>
      <c r="P29" s="1"/>
      <c r="Q29" s="20"/>
      <c r="R29" s="20"/>
      <c r="S29" s="20"/>
      <c r="T29" s="20"/>
      <c r="U29" s="20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85" customHeight="1" x14ac:dyDescent="0.2">
      <c r="D30" s="29"/>
      <c r="E30" s="30"/>
      <c r="F30" s="1"/>
      <c r="G30" s="1"/>
      <c r="H30" s="20"/>
      <c r="I30" s="1"/>
      <c r="J30" s="1"/>
      <c r="K30" s="20"/>
      <c r="L30" s="1"/>
      <c r="M30" s="1"/>
      <c r="N30" s="20"/>
      <c r="O30" s="1"/>
      <c r="P30" s="1"/>
      <c r="Q30" s="20"/>
      <c r="R30" s="20"/>
      <c r="S30" s="20"/>
      <c r="T30" s="20"/>
      <c r="U30" s="20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85" customHeight="1" x14ac:dyDescent="0.2">
      <c r="D31" s="29"/>
      <c r="E31" s="30"/>
      <c r="F31" s="1"/>
      <c r="G31" s="1"/>
      <c r="H31" s="20"/>
      <c r="I31" s="1"/>
      <c r="J31" s="1"/>
      <c r="K31" s="20"/>
      <c r="L31" s="1"/>
      <c r="M31" s="1"/>
      <c r="N31" s="20"/>
      <c r="O31" s="1"/>
      <c r="P31" s="1"/>
      <c r="Q31" s="20"/>
      <c r="R31" s="20"/>
      <c r="S31" s="20"/>
      <c r="T31" s="20"/>
      <c r="U31" s="20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4.1" customHeight="1" x14ac:dyDescent="0.2">
      <c r="D32" s="29"/>
      <c r="E32" s="30"/>
      <c r="F32" s="1"/>
      <c r="G32" s="1"/>
      <c r="H32" s="20"/>
      <c r="I32" s="1"/>
      <c r="J32" s="1"/>
      <c r="K32" s="20"/>
      <c r="L32" s="1"/>
      <c r="M32" s="1"/>
      <c r="N32" s="20"/>
      <c r="O32" s="1"/>
      <c r="P32" s="1"/>
      <c r="Q32" s="20"/>
      <c r="R32" s="20"/>
      <c r="S32" s="20"/>
      <c r="T32" s="20"/>
      <c r="U32" s="20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85" customHeight="1" x14ac:dyDescent="0.2">
      <c r="D33" s="33"/>
      <c r="E33" s="30"/>
      <c r="F33" s="1"/>
      <c r="G33" s="1"/>
      <c r="H33" s="20"/>
      <c r="I33" s="1"/>
      <c r="J33" s="1"/>
      <c r="K33" s="20"/>
      <c r="L33" s="1"/>
      <c r="M33" s="1"/>
      <c r="N33" s="20"/>
      <c r="O33" s="1"/>
      <c r="P33" s="1"/>
      <c r="Q33" s="20"/>
      <c r="R33" s="20"/>
      <c r="S33" s="20"/>
      <c r="T33" s="20"/>
      <c r="U33" s="20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85" customHeight="1" x14ac:dyDescent="0.2">
      <c r="D34" s="29"/>
      <c r="E34" s="30"/>
      <c r="F34" s="1"/>
      <c r="G34" s="1"/>
      <c r="H34" s="20"/>
      <c r="I34" s="1"/>
      <c r="J34" s="1"/>
      <c r="K34" s="20"/>
      <c r="L34" s="1"/>
      <c r="M34" s="1"/>
      <c r="N34" s="20"/>
      <c r="O34" s="1"/>
      <c r="P34" s="1"/>
      <c r="Q34" s="20"/>
      <c r="R34" s="20"/>
      <c r="S34" s="20"/>
      <c r="T34" s="20"/>
      <c r="U34" s="20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85" customHeight="1" x14ac:dyDescent="0.2">
      <c r="D35" s="29"/>
      <c r="E35" s="30"/>
      <c r="F35" s="1"/>
      <c r="G35" s="1"/>
      <c r="H35" s="20"/>
      <c r="I35" s="1"/>
      <c r="J35" s="1"/>
      <c r="K35" s="20"/>
      <c r="L35" s="1"/>
      <c r="M35" s="1"/>
      <c r="N35" s="20"/>
      <c r="O35" s="1"/>
      <c r="P35" s="1"/>
      <c r="Q35" s="20"/>
      <c r="R35" s="20"/>
      <c r="S35" s="20"/>
      <c r="T35" s="20"/>
      <c r="U35" s="20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1.85" customHeight="1" x14ac:dyDescent="0.2">
      <c r="D36" s="29"/>
      <c r="E36" s="30"/>
      <c r="F36" s="1"/>
      <c r="G36" s="1"/>
      <c r="H36" s="20"/>
      <c r="I36" s="1"/>
      <c r="J36" s="1"/>
      <c r="K36" s="20"/>
      <c r="L36" s="1"/>
      <c r="M36" s="1"/>
      <c r="N36" s="20"/>
      <c r="O36" s="1"/>
      <c r="P36" s="1"/>
      <c r="Q36" s="20"/>
      <c r="R36" s="20"/>
      <c r="S36" s="20"/>
      <c r="T36" s="20"/>
      <c r="U36" s="20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1.85" customHeight="1" x14ac:dyDescent="0.2">
      <c r="D37" s="29"/>
      <c r="E37" s="30"/>
      <c r="F37" s="1"/>
      <c r="G37" s="1"/>
      <c r="H37" s="20"/>
      <c r="I37" s="1"/>
      <c r="J37" s="1"/>
      <c r="K37" s="20"/>
      <c r="L37" s="1"/>
      <c r="M37" s="1"/>
      <c r="N37" s="20"/>
      <c r="O37" s="1"/>
      <c r="P37" s="1"/>
      <c r="Q37" s="20"/>
      <c r="R37" s="20"/>
      <c r="S37" s="20"/>
      <c r="T37" s="20"/>
      <c r="U37" s="20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2.6" customHeight="1" x14ac:dyDescent="0.2">
      <c r="D38" s="29"/>
      <c r="E38" s="30"/>
      <c r="F38" s="1"/>
      <c r="G38" s="1"/>
      <c r="H38" s="20"/>
      <c r="I38" s="1"/>
      <c r="J38" s="1"/>
      <c r="K38" s="20"/>
      <c r="L38" s="1"/>
      <c r="M38" s="1"/>
      <c r="N38" s="20"/>
      <c r="O38" s="1"/>
      <c r="P38" s="1"/>
      <c r="Q38" s="20"/>
      <c r="R38" s="20"/>
      <c r="S38" s="20"/>
      <c r="T38" s="20"/>
      <c r="U38" s="20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2.6" customHeight="1" x14ac:dyDescent="0.2">
      <c r="D39" s="29"/>
      <c r="E39" s="30"/>
      <c r="F39" s="1"/>
      <c r="G39" s="1"/>
      <c r="H39" s="20"/>
      <c r="I39" s="1"/>
      <c r="J39" s="1"/>
      <c r="K39" s="20"/>
      <c r="L39" s="1"/>
      <c r="M39" s="1"/>
      <c r="N39" s="20"/>
      <c r="O39" s="1"/>
      <c r="P39" s="1"/>
      <c r="Q39" s="20"/>
      <c r="R39" s="20"/>
      <c r="S39" s="20"/>
      <c r="T39" s="20"/>
      <c r="U39" s="20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1.85" customHeight="1" x14ac:dyDescent="0.2">
      <c r="D40" s="29"/>
      <c r="E40" s="30"/>
      <c r="F40" s="1"/>
      <c r="G40" s="1"/>
      <c r="H40" s="20"/>
      <c r="I40" s="1"/>
      <c r="J40" s="1"/>
      <c r="K40" s="20"/>
      <c r="L40" s="1"/>
      <c r="M40" s="1"/>
      <c r="N40" s="20"/>
      <c r="O40" s="1"/>
      <c r="P40" s="1"/>
      <c r="Q40" s="20"/>
      <c r="R40" s="20"/>
      <c r="S40" s="20"/>
      <c r="T40" s="20"/>
      <c r="U40" s="20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85" customHeight="1" x14ac:dyDescent="0.2">
      <c r="D41" s="29"/>
      <c r="E41" s="30"/>
      <c r="F41" s="1"/>
      <c r="G41" s="1"/>
      <c r="H41" s="20"/>
      <c r="I41" s="1"/>
      <c r="J41" s="1"/>
      <c r="K41" s="20"/>
      <c r="L41" s="1"/>
      <c r="M41" s="1"/>
      <c r="N41" s="20"/>
      <c r="O41" s="1"/>
      <c r="P41" s="1"/>
      <c r="Q41" s="20"/>
      <c r="R41" s="20"/>
      <c r="S41" s="20"/>
      <c r="T41" s="20"/>
      <c r="U41" s="20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4.1" customHeight="1" x14ac:dyDescent="0.2">
      <c r="D42" s="29"/>
      <c r="E42" s="29"/>
      <c r="F42" s="1"/>
      <c r="G42" s="1"/>
      <c r="H42" s="20"/>
      <c r="I42" s="1"/>
      <c r="J42" s="1"/>
      <c r="K42" s="20"/>
      <c r="L42" s="1"/>
      <c r="M42" s="1"/>
      <c r="N42" s="20"/>
      <c r="O42" s="1"/>
      <c r="P42" s="1"/>
      <c r="Q42" s="20"/>
      <c r="R42" s="20"/>
      <c r="S42" s="20"/>
      <c r="T42" s="20"/>
      <c r="U42" s="20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3" customFormat="1" ht="11.85" customHeight="1" x14ac:dyDescent="0.2">
      <c r="D43" s="29"/>
      <c r="E43" s="29"/>
      <c r="F43" s="1"/>
      <c r="G43" s="1"/>
      <c r="H43" s="20"/>
      <c r="I43" s="1"/>
      <c r="J43" s="1"/>
      <c r="K43" s="20"/>
      <c r="L43" s="1"/>
      <c r="M43" s="1"/>
      <c r="N43" s="20"/>
      <c r="O43" s="1"/>
      <c r="P43" s="1"/>
      <c r="Q43" s="20"/>
      <c r="R43" s="20"/>
      <c r="S43" s="20"/>
      <c r="T43" s="20"/>
      <c r="U43" s="20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4:36" s="3" customFormat="1" ht="11.85" customHeight="1" x14ac:dyDescent="0.2">
      <c r="D44" s="29"/>
      <c r="E44" s="29"/>
      <c r="F44" s="1"/>
      <c r="G44" s="1"/>
      <c r="H44" s="20"/>
      <c r="I44" s="1"/>
      <c r="J44" s="1"/>
      <c r="K44" s="20"/>
      <c r="L44" s="1"/>
      <c r="M44" s="1"/>
      <c r="N44" s="20"/>
      <c r="O44" s="1"/>
      <c r="P44" s="1"/>
      <c r="Q44" s="20"/>
      <c r="R44" s="20"/>
      <c r="S44" s="20"/>
      <c r="T44" s="20"/>
      <c r="U44" s="20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4:36" s="3" customFormat="1" ht="11.85" customHeight="1" x14ac:dyDescent="0.2">
      <c r="D45" s="29"/>
      <c r="E45" s="29"/>
      <c r="F45" s="1"/>
      <c r="G45" s="1"/>
      <c r="H45" s="20"/>
      <c r="I45" s="1"/>
      <c r="J45" s="1"/>
      <c r="K45" s="20"/>
      <c r="L45" s="1"/>
      <c r="M45" s="1"/>
      <c r="N45" s="20"/>
      <c r="O45" s="1"/>
      <c r="P45" s="1"/>
      <c r="Q45" s="20"/>
      <c r="R45" s="20"/>
      <c r="S45" s="20"/>
      <c r="T45" s="20"/>
      <c r="U45" s="20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H13:H22 K13:K22 N13:N22 Q13:Q22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22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23:AA45" xr:uid="{00000000-0002-0000-0000-000000000000}">
      <formula1>"Eficacia,Eficiencia,Efectividad,"</formula1>
      <formula2>0</formula2>
    </dataValidation>
    <dataValidation type="list" operator="equal" allowBlank="1" showErrorMessage="1" sqref="AF23:AF45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5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5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5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opLeftCell="A11" zoomScale="80" zoomScaleNormal="80" workbookViewId="0">
      <selection activeCell="B18" sqref="B18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9"/>
      <c r="B1" s="100"/>
      <c r="C1" s="91" t="s">
        <v>32</v>
      </c>
      <c r="D1" s="92"/>
      <c r="E1" s="92"/>
      <c r="F1" s="93"/>
      <c r="G1" s="25" t="s">
        <v>38</v>
      </c>
    </row>
    <row r="2" spans="1:7" ht="12.75" customHeight="1" x14ac:dyDescent="0.2">
      <c r="A2" s="101"/>
      <c r="B2" s="102"/>
      <c r="C2" s="94"/>
      <c r="D2" s="62"/>
      <c r="E2" s="62"/>
      <c r="F2" s="95"/>
      <c r="G2" s="26" t="s">
        <v>39</v>
      </c>
    </row>
    <row r="3" spans="1:7" ht="20.25" customHeight="1" x14ac:dyDescent="0.2">
      <c r="A3" s="101"/>
      <c r="B3" s="102"/>
      <c r="C3" s="94" t="s">
        <v>37</v>
      </c>
      <c r="D3" s="62"/>
      <c r="E3" s="62"/>
      <c r="F3" s="95"/>
      <c r="G3" s="27" t="s">
        <v>48</v>
      </c>
    </row>
    <row r="4" spans="1:7" ht="20.25" customHeight="1" thickBot="1" x14ac:dyDescent="0.25">
      <c r="A4" s="103"/>
      <c r="B4" s="104"/>
      <c r="C4" s="96" t="s">
        <v>94</v>
      </c>
      <c r="D4" s="97"/>
      <c r="E4" s="97"/>
      <c r="F4" s="98"/>
      <c r="G4" s="28" t="s">
        <v>40</v>
      </c>
    </row>
    <row r="5" spans="1:7" ht="30.75" customHeight="1" x14ac:dyDescent="0.2">
      <c r="A5" s="82" t="s">
        <v>33</v>
      </c>
      <c r="B5" s="83"/>
      <c r="C5" s="84"/>
      <c r="D5" s="85" t="s">
        <v>92</v>
      </c>
      <c r="E5" s="86"/>
      <c r="F5" s="86"/>
      <c r="G5" s="87"/>
    </row>
    <row r="6" spans="1:7" ht="32.25" customHeight="1" thickBot="1" x14ac:dyDescent="0.25">
      <c r="A6" s="79" t="s">
        <v>34</v>
      </c>
      <c r="B6" s="80"/>
      <c r="C6" s="81"/>
      <c r="D6" s="88" t="s">
        <v>93</v>
      </c>
      <c r="E6" s="89"/>
      <c r="F6" s="89"/>
      <c r="G6" s="90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101.25" customHeight="1" x14ac:dyDescent="0.2">
      <c r="A9" s="23">
        <v>1</v>
      </c>
      <c r="B9" s="31" t="s">
        <v>56</v>
      </c>
      <c r="C9" s="6">
        <v>12</v>
      </c>
      <c r="D9" s="11"/>
      <c r="E9" s="11"/>
      <c r="F9" s="11"/>
      <c r="G9" s="11"/>
    </row>
    <row r="10" spans="1:7" ht="96" customHeight="1" x14ac:dyDescent="0.2">
      <c r="A10" s="23">
        <v>2</v>
      </c>
      <c r="B10" s="31" t="s">
        <v>108</v>
      </c>
      <c r="C10" s="6">
        <v>12</v>
      </c>
      <c r="D10" s="11"/>
      <c r="E10" s="11"/>
      <c r="F10" s="11"/>
      <c r="G10" s="11"/>
    </row>
    <row r="11" spans="1:7" ht="104.25" customHeight="1" x14ac:dyDescent="0.2">
      <c r="A11" s="23">
        <v>3</v>
      </c>
      <c r="B11" s="31" t="s">
        <v>101</v>
      </c>
      <c r="C11" s="6">
        <v>32</v>
      </c>
      <c r="D11" s="11"/>
      <c r="E11" s="11"/>
      <c r="F11" s="11"/>
      <c r="G11" s="11"/>
    </row>
    <row r="12" spans="1:7" ht="111.75" customHeight="1" x14ac:dyDescent="0.2">
      <c r="A12" s="23">
        <v>4</v>
      </c>
      <c r="B12" s="31" t="s">
        <v>102</v>
      </c>
      <c r="C12" s="6">
        <v>4</v>
      </c>
      <c r="D12" s="11"/>
      <c r="E12" s="11"/>
      <c r="F12" s="11"/>
      <c r="G12" s="11"/>
    </row>
    <row r="13" spans="1:7" ht="111.75" customHeight="1" x14ac:dyDescent="0.2">
      <c r="A13" s="23">
        <v>5</v>
      </c>
      <c r="B13" s="31" t="s">
        <v>112</v>
      </c>
      <c r="C13" s="6">
        <v>4</v>
      </c>
      <c r="D13" s="11"/>
      <c r="E13" s="11"/>
      <c r="F13" s="11"/>
      <c r="G13" s="11"/>
    </row>
    <row r="14" spans="1:7" ht="111.75" customHeight="1" x14ac:dyDescent="0.2">
      <c r="A14" s="23">
        <v>6</v>
      </c>
      <c r="B14" s="31" t="s">
        <v>118</v>
      </c>
      <c r="C14" s="6">
        <v>12</v>
      </c>
      <c r="D14" s="11"/>
      <c r="E14" s="11"/>
      <c r="F14" s="11"/>
      <c r="G14" s="11"/>
    </row>
    <row r="15" spans="1:7" ht="54.75" customHeight="1" x14ac:dyDescent="0.2">
      <c r="A15" s="23">
        <v>7</v>
      </c>
      <c r="B15" s="31" t="s">
        <v>55</v>
      </c>
      <c r="C15" s="6">
        <v>12</v>
      </c>
      <c r="D15" s="11"/>
      <c r="E15" s="11"/>
      <c r="F15" s="11"/>
      <c r="G15" s="11"/>
    </row>
    <row r="16" spans="1:7" ht="87" customHeight="1" x14ac:dyDescent="0.2">
      <c r="A16" s="23">
        <v>8</v>
      </c>
      <c r="B16" s="31" t="s">
        <v>128</v>
      </c>
      <c r="C16" s="6">
        <v>50</v>
      </c>
      <c r="D16" s="11"/>
      <c r="E16" s="11"/>
      <c r="F16" s="11"/>
      <c r="G16" s="11"/>
    </row>
    <row r="17" spans="1:3" ht="56.25" customHeight="1" x14ac:dyDescent="0.2">
      <c r="A17" s="23">
        <v>9</v>
      </c>
      <c r="B17" s="31" t="s">
        <v>137</v>
      </c>
      <c r="C17" s="6">
        <v>1</v>
      </c>
    </row>
    <row r="18" spans="1:3" ht="97.5" customHeight="1" x14ac:dyDescent="0.2">
      <c r="A18" s="23">
        <v>10</v>
      </c>
      <c r="B18" s="31" t="s">
        <v>95</v>
      </c>
      <c r="C18" s="6">
        <v>2</v>
      </c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INFORMCIÓN Y SIAU</vt:lpstr>
      <vt:lpstr>DETALLE DE EJECUCIÓN</vt:lpstr>
      <vt:lpstr>'INFORMCIÓN Y SIAU'!Área_de_impresión</vt:lpstr>
      <vt:lpstr>'INFORMCIÓN Y SIAU'!Títulos_a_imprimir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Estadistica</cp:lastModifiedBy>
  <cp:lastPrinted>2018-04-17T19:21:06Z</cp:lastPrinted>
  <dcterms:created xsi:type="dcterms:W3CDTF">2015-11-24T17:06:50Z</dcterms:created>
  <dcterms:modified xsi:type="dcterms:W3CDTF">2024-01-26T22:28:44Z</dcterms:modified>
</cp:coreProperties>
</file>