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mulett\Desktop\POA2024\"/>
    </mc:Choice>
  </mc:AlternateContent>
  <xr:revisionPtr revIDLastSave="0" documentId="13_ncr:1_{C42F6662-F736-443E-AA82-8D7ACA64974F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CALIDAD'!$A$2:$AH$20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R15" i="1"/>
  <c r="S15" i="1"/>
  <c r="R16" i="1"/>
  <c r="S16" i="1"/>
  <c r="R17" i="1"/>
  <c r="S17" i="1"/>
  <c r="R18" i="1"/>
  <c r="S18" i="1"/>
  <c r="R19" i="1"/>
  <c r="S19" i="1"/>
  <c r="R20" i="1"/>
  <c r="S20" i="1"/>
  <c r="Q15" i="1"/>
  <c r="Q16" i="1"/>
  <c r="Q17" i="1"/>
  <c r="Q18" i="1"/>
  <c r="Q19" i="1"/>
  <c r="Q20" i="1"/>
  <c r="N15" i="1"/>
  <c r="N16" i="1"/>
  <c r="N17" i="1"/>
  <c r="N18" i="1"/>
  <c r="N19" i="1"/>
  <c r="N20" i="1"/>
  <c r="K15" i="1"/>
  <c r="K16" i="1"/>
  <c r="K17" i="1"/>
  <c r="K18" i="1"/>
  <c r="K19" i="1"/>
  <c r="K20" i="1"/>
  <c r="H15" i="1"/>
  <c r="H16" i="1"/>
  <c r="H17" i="1"/>
  <c r="H18" i="1"/>
  <c r="H19" i="1"/>
  <c r="H20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T19" i="1"/>
  <c r="U19" i="1" s="1"/>
  <c r="T18" i="1"/>
  <c r="U18" i="1" s="1"/>
  <c r="T20" i="1"/>
  <c r="U20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<sst xmlns="http://schemas.openxmlformats.org/spreadsheetml/2006/main" count="174" uniqueCount="106">
  <si>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</si>
  <si>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</si>
  <si>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</si>
  <si>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</si>
  <si>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</si>
  <si>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</si>
  <si>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</si>
  <si>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</si>
  <si>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</si>
  <si>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</si>
  <si>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</si>
  <si>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</si>
  <si>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</si>
  <si>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</si>
  <si>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</si>
  <si>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</si>
  <si>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</si>
  <si>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</si>
  <si>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</si>
  <si>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</si>
  <si>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</si>
  <si>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</si>
  <si>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</si>
  <si>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</si>
  <si>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</si>
  <si>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</si>
  <si>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</si>
  <si>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</si>
  <si>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</si>
  <si>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</si>
  <si>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</si>
  <si>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</si>
  <si>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</si>
  <si>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</si>
  <si>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</si>
  <si>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</si>
  <si>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</si>
  <si>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</si>
  <si>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</si>
  <si>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</si>
  <si>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</si>
  <si>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</si>
  <si>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</si>
  <si>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</si>
  <si>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</si>
  <si>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</si>
  <si>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</si>
  <si>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</si>
  <si>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</si>
  <si>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</si>
  <si>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</si>
  <si>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</si>
  <si>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</si>
  <si>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 xml:space="preserve">Garantizar la ejecución de comité de farmacia terapeutica incluyendo los programas de farmaco- tecno y reactivo vigilancia. </t>
  </si>
  <si>
    <t xml:space="preserve">Realizar busqueda activa de eventos adversos e incidentes relacionados con la administración de medicamentos y empleo de dispositivos médicos. </t>
  </si>
  <si>
    <t>Garantizar avances en el proceso de ceritficacion de buenas practicas de elaboracion y manofactura (BPE-BPM)</t>
  </si>
  <si>
    <t xml:space="preserve">Fortalecer el cumplmiento de los requisitos de habilitacion del servicio farmaceutico basado con la resolución 3100. </t>
  </si>
  <si>
    <t>Realizar inventarios de la farmacia central y las farmacias satélites como tambien la auditoria (lista de chequeo) de los carros de paro de la institución.</t>
  </si>
  <si>
    <t>seguimiento y trazabilidad al proceso de devolucion</t>
  </si>
  <si>
    <t>SERVICIO FARMACÈUTICO</t>
  </si>
  <si>
    <t>EMIRO JOSE MULETT FLOREZ</t>
  </si>
  <si>
    <t>SERVICIO FARMACEUTICO</t>
  </si>
  <si>
    <t>QUIMICO FARMACEUTICO</t>
  </si>
  <si>
    <t>comites realizados</t>
  </si>
  <si>
    <t>promedio de cumplimiento de implementacion de comites institutcionales</t>
  </si>
  <si>
    <t>%</t>
  </si>
  <si>
    <t>No de comites Desarrolladas</t>
  </si>
  <si>
    <t>No de
comites programados</t>
  </si>
  <si>
    <t xml:space="preserve">Eficiencia </t>
  </si>
  <si>
    <t xml:space="preserve">Actas </t>
  </si>
  <si>
    <t>Porcentaje</t>
  </si>
  <si>
    <t>Mensual</t>
  </si>
  <si>
    <t xml:space="preserve">Media </t>
  </si>
  <si>
    <t xml:space="preserve">Retroalimentar permanentemente el sistema de gestion de la calidad, garantizando asi el mejoramiento continuo de los procesos y el cumplmiento de los requisitos de calidad de los usuarios. </t>
  </si>
  <si>
    <t xml:space="preserve">Quimico Farmaceutico
</t>
  </si>
  <si>
    <t xml:space="preserve">Acta de comité y actividades de programas. </t>
  </si>
  <si>
    <t>Adherencia al listado basico</t>
  </si>
  <si>
    <t>garantizar un stock minimo de todos los medicamentos, dispositivosas medicos e insumos.</t>
  </si>
  <si>
    <t>#Item adheridos al listado</t>
  </si>
  <si>
    <t>total de items</t>
  </si>
  <si>
    <t>Eficacia</t>
  </si>
  <si>
    <t>Listado basico</t>
  </si>
  <si>
    <t xml:space="preserve">Optimizar la utilizacion de los recursos, instalaciones y equipos para la prestacion de un excelente servicio de salud, dando cumplimiento a la normatividad vigente y politcas institucionales. </t>
  </si>
  <si>
    <t>Indicadores</t>
  </si>
  <si>
    <t xml:space="preserve">Inspecciones de busqueda activa </t>
  </si>
  <si>
    <t xml:space="preserve">Garantizar la realizacion de las inspecciones de busqueda activa de eventos adversos asociados medicamentos y dispositivos medicos. </t>
  </si>
  <si>
    <t># de inspecciones realizadas</t>
  </si>
  <si>
    <t>total de inspecciones</t>
  </si>
  <si>
    <t>listado de chequeo</t>
  </si>
  <si>
    <t>Promover ambiente seguro a los clientes internos y externos</t>
  </si>
  <si>
    <t>Cumplimento de estandares de BPE Y BPM</t>
  </si>
  <si>
    <t>Cumplimiento de requisitos de BPE- BPM</t>
  </si>
  <si>
    <t># item cumplidos</t>
  </si>
  <si>
    <t>Trimestral</t>
  </si>
  <si>
    <t>Cumplimento de estandares de habilitacion</t>
  </si>
  <si>
    <t>Cumplimiento de requisitos de habilitacion de la resolucion 3100</t>
  </si>
  <si>
    <t xml:space="preserve">Semestral </t>
  </si>
  <si>
    <t>Inventarios realizados</t>
  </si>
  <si>
    <t>Garantizar la realización de los invetarios de las areas</t>
  </si>
  <si>
    <t># inventarios ejecutados</t>
  </si>
  <si>
    <t>inventarios programado</t>
  </si>
  <si>
    <t># de item cumplidos d ela lista</t>
  </si>
  <si>
    <t xml:space="preserve">garantizar el cumplmiento del proceso de devoluciones, seguimiento </t>
  </si>
  <si>
    <t>% Devoluciones</t>
  </si>
  <si>
    <t>Fomentar en la institucion la adherecia del listado basico institucional</t>
  </si>
  <si>
    <t>Realizar inventarios de la farmacia central y las farmacias satélites como tambien la auditoria de los carros de paro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</si>
</sst>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9" fontId="0" fillId="0" borderId="1" xfId="0" applyNumberForma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9" xfId="6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topLeftCell="A16" zoomScale="70" zoomScaleNormal="70" workbookViewId="0">
      <selection activeCell="C29" sqref="C29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62"/>
      <c r="C2" s="63"/>
      <c r="D2" s="64"/>
      <c r="E2" s="79" t="s">
        <v>32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4" t="s">
        <v>38</v>
      </c>
      <c r="AH2" s="44"/>
      <c r="AI2" s="44"/>
      <c r="AJ2" s="44"/>
    </row>
    <row r="3" spans="2:36" s="3" customFormat="1" ht="23.25" customHeight="1" x14ac:dyDescent="0.2">
      <c r="B3" s="65"/>
      <c r="C3" s="66"/>
      <c r="D3" s="67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5" t="s">
        <v>52</v>
      </c>
      <c r="AH3" s="44"/>
      <c r="AI3" s="44"/>
      <c r="AJ3" s="44"/>
    </row>
    <row r="4" spans="2:36" s="3" customFormat="1" ht="23.25" customHeight="1" x14ac:dyDescent="0.2">
      <c r="B4" s="65"/>
      <c r="C4" s="66"/>
      <c r="D4" s="67"/>
      <c r="E4" s="79" t="s">
        <v>37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46" t="s">
        <v>51</v>
      </c>
      <c r="AH4" s="46"/>
      <c r="AI4" s="46"/>
      <c r="AJ4" s="46"/>
    </row>
    <row r="5" spans="2:36" s="3" customFormat="1" ht="42" customHeight="1" x14ac:dyDescent="0.2">
      <c r="B5" s="68"/>
      <c r="C5" s="69"/>
      <c r="D5" s="70"/>
      <c r="E5" s="79" t="s">
        <v>49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44" t="s">
        <v>40</v>
      </c>
      <c r="AH5" s="44"/>
      <c r="AI5" s="44"/>
      <c r="AJ5" s="44"/>
    </row>
    <row r="6" spans="2:36" s="1" customFormat="1" ht="50.25" customHeight="1" x14ac:dyDescent="0.2">
      <c r="B6" s="74" t="s">
        <v>33</v>
      </c>
      <c r="C6" s="75"/>
      <c r="D6" s="76"/>
      <c r="E6" s="77" t="s">
        <v>61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56" t="s">
        <v>0</v>
      </c>
      <c r="AD6" s="56"/>
      <c r="AE6" s="56"/>
      <c r="AF6" s="56"/>
      <c r="AG6" s="52"/>
      <c r="AH6" s="52"/>
      <c r="AI6" s="52"/>
      <c r="AJ6" s="52"/>
    </row>
    <row r="7" spans="2:36" s="1" customFormat="1" ht="49.35" customHeight="1" x14ac:dyDescent="0.2">
      <c r="B7" s="71" t="s">
        <v>34</v>
      </c>
      <c r="C7" s="72"/>
      <c r="D7" s="73"/>
      <c r="E7" s="51" t="s">
        <v>62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2:36" s="1" customFormat="1" ht="27.75" customHeight="1" x14ac:dyDescent="0.2">
      <c r="B8" s="50" t="s">
        <v>35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2:36" s="1" customFormat="1" ht="25.5" customHeight="1" x14ac:dyDescent="0.2">
      <c r="B9" s="49" t="s">
        <v>46</v>
      </c>
      <c r="C9" s="49"/>
      <c r="D9" s="49"/>
      <c r="E9" s="49"/>
      <c r="F9" s="49" t="s">
        <v>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 t="s">
        <v>2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2:36" s="2" customFormat="1" ht="42" customHeight="1" x14ac:dyDescent="0.2">
      <c r="B10" s="80" t="s">
        <v>3</v>
      </c>
      <c r="C10" s="53" t="s">
        <v>47</v>
      </c>
      <c r="D10" s="47" t="s">
        <v>4</v>
      </c>
      <c r="E10" s="47" t="s">
        <v>5</v>
      </c>
      <c r="F10" s="61" t="s">
        <v>6</v>
      </c>
      <c r="G10" s="61"/>
      <c r="H10" s="61"/>
      <c r="I10" s="61" t="s">
        <v>7</v>
      </c>
      <c r="J10" s="61"/>
      <c r="K10" s="61"/>
      <c r="L10" s="61" t="s">
        <v>8</v>
      </c>
      <c r="M10" s="61"/>
      <c r="N10" s="61"/>
      <c r="O10" s="61" t="s">
        <v>9</v>
      </c>
      <c r="P10" s="61"/>
      <c r="Q10" s="61"/>
      <c r="R10" s="61" t="s">
        <v>10</v>
      </c>
      <c r="S10" s="61"/>
      <c r="T10" s="61"/>
      <c r="U10" s="16" t="s">
        <v>27</v>
      </c>
      <c r="V10" s="47" t="s">
        <v>11</v>
      </c>
      <c r="W10" s="47" t="s">
        <v>12</v>
      </c>
      <c r="X10" s="47" t="s">
        <v>13</v>
      </c>
      <c r="Y10" s="49" t="s">
        <v>14</v>
      </c>
      <c r="Z10" s="49"/>
      <c r="AA10" s="59" t="s">
        <v>28</v>
      </c>
      <c r="AB10" s="59" t="s">
        <v>15</v>
      </c>
      <c r="AC10" s="59" t="s">
        <v>16</v>
      </c>
      <c r="AD10" s="59" t="s">
        <v>17</v>
      </c>
      <c r="AE10" s="59" t="s">
        <v>18</v>
      </c>
      <c r="AF10" s="17" t="s">
        <v>19</v>
      </c>
      <c r="AG10" s="47" t="s">
        <v>20</v>
      </c>
      <c r="AH10" s="47" t="s">
        <v>21</v>
      </c>
      <c r="AI10" s="47" t="s">
        <v>22</v>
      </c>
      <c r="AJ10" s="47" t="s">
        <v>50</v>
      </c>
    </row>
    <row r="11" spans="2:36" s="2" customFormat="1" ht="66.75" customHeight="1" x14ac:dyDescent="0.2">
      <c r="B11" s="80"/>
      <c r="C11" s="54"/>
      <c r="D11" s="47"/>
      <c r="E11" s="47"/>
      <c r="F11" s="57" t="s">
        <v>26</v>
      </c>
      <c r="G11" s="57" t="s">
        <v>30</v>
      </c>
      <c r="H11" s="57" t="s">
        <v>31</v>
      </c>
      <c r="I11" s="57" t="s">
        <v>26</v>
      </c>
      <c r="J11" s="57" t="s">
        <v>30</v>
      </c>
      <c r="K11" s="57" t="s">
        <v>31</v>
      </c>
      <c r="L11" s="57" t="s">
        <v>26</v>
      </c>
      <c r="M11" s="57" t="s">
        <v>30</v>
      </c>
      <c r="N11" s="57" t="s">
        <v>31</v>
      </c>
      <c r="O11" s="57" t="s">
        <v>26</v>
      </c>
      <c r="P11" s="57" t="s">
        <v>30</v>
      </c>
      <c r="Q11" s="57" t="s">
        <v>31</v>
      </c>
      <c r="R11" s="57" t="s">
        <v>26</v>
      </c>
      <c r="S11" s="57" t="s">
        <v>30</v>
      </c>
      <c r="T11" s="57" t="s">
        <v>31</v>
      </c>
      <c r="U11" s="60" t="e">
        <f>SUM(U13:U20)</f>
        <v>#REF!</v>
      </c>
      <c r="V11" s="47"/>
      <c r="W11" s="47"/>
      <c r="X11" s="47"/>
      <c r="Y11" s="18" t="s">
        <v>23</v>
      </c>
      <c r="Z11" s="18" t="s">
        <v>24</v>
      </c>
      <c r="AA11" s="59"/>
      <c r="AB11" s="59"/>
      <c r="AC11" s="59"/>
      <c r="AD11" s="59"/>
      <c r="AE11" s="59"/>
      <c r="AF11" s="47" t="s">
        <v>25</v>
      </c>
      <c r="AG11" s="47"/>
      <c r="AH11" s="47"/>
      <c r="AI11" s="47"/>
      <c r="AJ11" s="47"/>
    </row>
    <row r="12" spans="2:36" s="2" customFormat="1" ht="54.75" customHeight="1" x14ac:dyDescent="0.2">
      <c r="B12" s="81"/>
      <c r="C12" s="55"/>
      <c r="D12" s="48"/>
      <c r="E12" s="4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48"/>
      <c r="W12" s="48"/>
      <c r="X12" s="48"/>
      <c r="Y12" s="19" t="s">
        <v>29</v>
      </c>
      <c r="Z12" s="19" t="s">
        <v>24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2:36" s="1" customFormat="1" ht="120" customHeight="1" x14ac:dyDescent="0.2">
      <c r="B13" s="25">
        <v>1</v>
      </c>
      <c r="C13" s="38" t="s">
        <v>53</v>
      </c>
      <c r="D13" s="31">
        <v>100</v>
      </c>
      <c r="E13" s="42">
        <v>1</v>
      </c>
      <c r="F13" s="13"/>
      <c r="G13" s="13"/>
      <c r="H13" s="20" t="str">
        <f>IF(ISERROR(G13/F13),"",(G13/F13))</f>
        <v/>
      </c>
      <c r="I13" s="13"/>
      <c r="J13" s="13"/>
      <c r="K13" s="20" t="str">
        <f t="shared" ref="K13:K20" si="0">IF(ISERROR(J13/I13),"",(J13/I13))</f>
        <v/>
      </c>
      <c r="L13" s="13"/>
      <c r="M13" s="13"/>
      <c r="N13" s="20" t="str">
        <f t="shared" ref="N13:N20" si="1">IF(ISERROR(M13/L13),"",(M13/L13))</f>
        <v/>
      </c>
      <c r="O13" s="13"/>
      <c r="P13" s="13"/>
      <c r="Q13" s="20" t="str">
        <f>IF(ISERROR(P13/O13),"",(P13/O13))</f>
        <v/>
      </c>
      <c r="R13" s="23">
        <f>SUM(F13,I13,L13,O13)</f>
        <v>0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4" si="2">T13*E17</f>
        <v>0</v>
      </c>
      <c r="V13" s="43" t="s">
        <v>63</v>
      </c>
      <c r="W13" s="43" t="s">
        <v>64</v>
      </c>
      <c r="X13" s="7" t="s">
        <v>65</v>
      </c>
      <c r="Y13" s="14" t="s">
        <v>66</v>
      </c>
      <c r="Z13" s="14" t="s">
        <v>67</v>
      </c>
      <c r="AA13" s="7" t="s">
        <v>68</v>
      </c>
      <c r="AB13" s="6" t="s">
        <v>69</v>
      </c>
      <c r="AC13" s="7" t="s">
        <v>70</v>
      </c>
      <c r="AD13" s="7" t="s">
        <v>71</v>
      </c>
      <c r="AE13" s="7" t="s">
        <v>72</v>
      </c>
      <c r="AF13" s="15" t="s">
        <v>73</v>
      </c>
      <c r="AG13" s="6"/>
      <c r="AH13" s="6" t="s">
        <v>74</v>
      </c>
      <c r="AI13" s="6" t="s">
        <v>75</v>
      </c>
      <c r="AJ13" s="37"/>
    </row>
    <row r="14" spans="2:36" s="1" customFormat="1" ht="96.75" customHeight="1" x14ac:dyDescent="0.2">
      <c r="B14" s="25">
        <v>2</v>
      </c>
      <c r="C14" s="39" t="s">
        <v>104</v>
      </c>
      <c r="D14" s="31">
        <v>100</v>
      </c>
      <c r="E14" s="42">
        <v>1</v>
      </c>
      <c r="F14" s="5"/>
      <c r="G14" s="4"/>
      <c r="H14" s="21" t="str">
        <f t="shared" ref="H14:H20" si="3">IF(ISERROR(G14/F14),"",(G14/F14))</f>
        <v/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20" si="4">IF(ISERROR(P14/O14),"",(P14/O14))</f>
        <v/>
      </c>
      <c r="R14" s="23">
        <f t="shared" ref="R14" si="5">SUM(F14,I14,L14,O14)</f>
        <v>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43" t="s">
        <v>76</v>
      </c>
      <c r="W14" s="43" t="s">
        <v>77</v>
      </c>
      <c r="X14" s="7" t="s">
        <v>65</v>
      </c>
      <c r="Y14" s="14" t="s">
        <v>78</v>
      </c>
      <c r="Z14" s="14" t="s">
        <v>79</v>
      </c>
      <c r="AA14" s="7" t="s">
        <v>80</v>
      </c>
      <c r="AB14" s="6" t="s">
        <v>81</v>
      </c>
      <c r="AC14" s="7" t="s">
        <v>70</v>
      </c>
      <c r="AD14" s="7" t="s">
        <v>71</v>
      </c>
      <c r="AE14" s="7" t="s">
        <v>72</v>
      </c>
      <c r="AF14" s="15" t="s">
        <v>82</v>
      </c>
      <c r="AG14" s="6"/>
      <c r="AH14" s="6" t="s">
        <v>74</v>
      </c>
      <c r="AI14" s="6" t="s">
        <v>83</v>
      </c>
      <c r="AJ14" s="37"/>
    </row>
    <row r="15" spans="2:36" s="1" customFormat="1" ht="96.75" customHeight="1" x14ac:dyDescent="0.2">
      <c r="B15" s="25">
        <v>3</v>
      </c>
      <c r="C15" s="38" t="s">
        <v>54</v>
      </c>
      <c r="D15" s="31">
        <v>100</v>
      </c>
      <c r="E15" s="42">
        <v>1</v>
      </c>
      <c r="F15" s="5"/>
      <c r="G15" s="4"/>
      <c r="H15" s="21" t="str">
        <f t="shared" si="3"/>
        <v/>
      </c>
      <c r="I15" s="5"/>
      <c r="J15" s="4"/>
      <c r="K15" s="21" t="str">
        <f t="shared" si="0"/>
        <v/>
      </c>
      <c r="L15" s="5"/>
      <c r="M15" s="4"/>
      <c r="N15" s="21" t="str">
        <f t="shared" si="1"/>
        <v/>
      </c>
      <c r="O15" s="5"/>
      <c r="P15" s="4"/>
      <c r="Q15" s="21" t="str">
        <f t="shared" si="4"/>
        <v/>
      </c>
      <c r="R15" s="23">
        <f t="shared" ref="R15:R20" si="8">SUM(F15,I15,L15,O15)</f>
        <v>0</v>
      </c>
      <c r="S15" s="23">
        <f t="shared" ref="S15:S20" si="9">SUM(G15,J15,M15,P15)</f>
        <v>0</v>
      </c>
      <c r="T15" s="24">
        <f t="shared" ref="T15:T20" si="10">IF((IF(ISERROR(S15/R15),0,(S15/R15)))&gt;1,1,(IF(ISERROR(S15/R15),0,(S15/R15))))</f>
        <v>0</v>
      </c>
      <c r="U15" s="24" t="e">
        <f>T15*#REF!</f>
        <v>#REF!</v>
      </c>
      <c r="V15" s="43" t="s">
        <v>84</v>
      </c>
      <c r="W15" s="43" t="s">
        <v>85</v>
      </c>
      <c r="X15" s="7" t="s">
        <v>65</v>
      </c>
      <c r="Y15" s="14" t="s">
        <v>86</v>
      </c>
      <c r="Z15" s="14" t="s">
        <v>87</v>
      </c>
      <c r="AA15" s="7" t="s">
        <v>68</v>
      </c>
      <c r="AB15" s="6" t="s">
        <v>88</v>
      </c>
      <c r="AC15" s="7" t="s">
        <v>70</v>
      </c>
      <c r="AD15" s="7" t="s">
        <v>71</v>
      </c>
      <c r="AE15" s="7" t="s">
        <v>72</v>
      </c>
      <c r="AF15" s="15" t="s">
        <v>89</v>
      </c>
      <c r="AG15" s="6"/>
      <c r="AH15" s="6" t="s">
        <v>74</v>
      </c>
      <c r="AI15" s="6"/>
      <c r="AJ15" s="37"/>
    </row>
    <row r="16" spans="2:36" s="1" customFormat="1" ht="96.75" customHeight="1" x14ac:dyDescent="0.2">
      <c r="B16" s="25">
        <v>4</v>
      </c>
      <c r="C16" s="38" t="s">
        <v>55</v>
      </c>
      <c r="D16" s="6">
        <v>100</v>
      </c>
      <c r="E16" s="42">
        <v>1</v>
      </c>
      <c r="F16" s="5"/>
      <c r="G16" s="4"/>
      <c r="H16" s="21" t="str">
        <f t="shared" si="3"/>
        <v/>
      </c>
      <c r="I16" s="5"/>
      <c r="J16" s="4"/>
      <c r="K16" s="21" t="str">
        <f t="shared" si="0"/>
        <v/>
      </c>
      <c r="L16" s="5"/>
      <c r="M16" s="4"/>
      <c r="N16" s="21" t="str">
        <f t="shared" si="1"/>
        <v/>
      </c>
      <c r="O16" s="5"/>
      <c r="P16" s="4"/>
      <c r="Q16" s="21" t="str">
        <f t="shared" si="4"/>
        <v/>
      </c>
      <c r="R16" s="23">
        <f t="shared" si="8"/>
        <v>0</v>
      </c>
      <c r="S16" s="23">
        <f t="shared" si="9"/>
        <v>0</v>
      </c>
      <c r="T16" s="24">
        <f t="shared" si="10"/>
        <v>0</v>
      </c>
      <c r="U16" s="24">
        <f>T16*E19</f>
        <v>0</v>
      </c>
      <c r="V16" s="43" t="s">
        <v>90</v>
      </c>
      <c r="W16" s="43" t="s">
        <v>91</v>
      </c>
      <c r="X16" s="7" t="s">
        <v>65</v>
      </c>
      <c r="Y16" s="14" t="s">
        <v>92</v>
      </c>
      <c r="Z16" s="14" t="s">
        <v>79</v>
      </c>
      <c r="AA16" s="7" t="s">
        <v>68</v>
      </c>
      <c r="AB16" s="6"/>
      <c r="AC16" s="7" t="s">
        <v>70</v>
      </c>
      <c r="AD16" s="7" t="s">
        <v>93</v>
      </c>
      <c r="AE16" s="7" t="s">
        <v>72</v>
      </c>
      <c r="AF16" s="15" t="s">
        <v>82</v>
      </c>
      <c r="AG16" s="6"/>
      <c r="AH16" s="6" t="s">
        <v>74</v>
      </c>
      <c r="AI16" s="6"/>
      <c r="AJ16" s="37"/>
    </row>
    <row r="17" spans="2:36" s="1" customFormat="1" ht="96.75" customHeight="1" x14ac:dyDescent="0.2">
      <c r="B17" s="25">
        <v>5</v>
      </c>
      <c r="C17" s="40" t="s">
        <v>56</v>
      </c>
      <c r="D17" s="6">
        <v>100</v>
      </c>
      <c r="E17" s="42">
        <v>1</v>
      </c>
      <c r="F17" s="5"/>
      <c r="G17" s="4"/>
      <c r="H17" s="21" t="str">
        <f t="shared" si="3"/>
        <v/>
      </c>
      <c r="I17" s="5"/>
      <c r="J17" s="4"/>
      <c r="K17" s="21" t="str">
        <f t="shared" si="0"/>
        <v/>
      </c>
      <c r="L17" s="5"/>
      <c r="M17" s="4"/>
      <c r="N17" s="21" t="str">
        <f t="shared" si="1"/>
        <v/>
      </c>
      <c r="O17" s="5"/>
      <c r="P17" s="4"/>
      <c r="Q17" s="21" t="str">
        <f t="shared" si="4"/>
        <v/>
      </c>
      <c r="R17" s="23">
        <f t="shared" si="8"/>
        <v>0</v>
      </c>
      <c r="S17" s="23">
        <f t="shared" si="9"/>
        <v>0</v>
      </c>
      <c r="T17" s="24">
        <f t="shared" si="10"/>
        <v>0</v>
      </c>
      <c r="U17" s="24">
        <f>T17*E20</f>
        <v>0</v>
      </c>
      <c r="V17" s="43" t="s">
        <v>94</v>
      </c>
      <c r="W17" s="43" t="s">
        <v>95</v>
      </c>
      <c r="X17" s="7" t="s">
        <v>65</v>
      </c>
      <c r="Y17" s="14" t="s">
        <v>92</v>
      </c>
      <c r="Z17" s="14" t="s">
        <v>79</v>
      </c>
      <c r="AA17" s="7" t="s">
        <v>68</v>
      </c>
      <c r="AB17" s="6"/>
      <c r="AC17" s="7" t="s">
        <v>70</v>
      </c>
      <c r="AD17" s="7" t="s">
        <v>96</v>
      </c>
      <c r="AE17" s="7" t="s">
        <v>72</v>
      </c>
      <c r="AF17" s="15" t="s">
        <v>73</v>
      </c>
      <c r="AG17" s="6"/>
      <c r="AH17" s="6" t="s">
        <v>74</v>
      </c>
      <c r="AI17" s="6"/>
      <c r="AJ17" s="37"/>
    </row>
    <row r="18" spans="2:36" s="1" customFormat="1" ht="96.75" customHeight="1" x14ac:dyDescent="0.2">
      <c r="B18" s="25">
        <v>6</v>
      </c>
      <c r="C18" s="38" t="s">
        <v>105</v>
      </c>
      <c r="D18" s="6">
        <v>100</v>
      </c>
      <c r="E18" s="42">
        <v>1</v>
      </c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 t="e">
        <f>T18*#REF!</f>
        <v>#REF!</v>
      </c>
      <c r="V18" s="6" t="s">
        <v>97</v>
      </c>
      <c r="W18" s="6" t="s">
        <v>98</v>
      </c>
      <c r="X18" s="7" t="s">
        <v>65</v>
      </c>
      <c r="Y18" s="14" t="s">
        <v>99</v>
      </c>
      <c r="Z18" s="14" t="s">
        <v>100</v>
      </c>
      <c r="AA18" s="7" t="s">
        <v>68</v>
      </c>
      <c r="AB18" s="6"/>
      <c r="AC18" s="7" t="s">
        <v>70</v>
      </c>
      <c r="AD18" s="7" t="s">
        <v>93</v>
      </c>
      <c r="AE18" s="7" t="s">
        <v>72</v>
      </c>
      <c r="AF18" s="15" t="s">
        <v>82</v>
      </c>
      <c r="AG18" s="6"/>
      <c r="AH18" s="6" t="s">
        <v>74</v>
      </c>
      <c r="AI18" s="6"/>
      <c r="AJ18" s="37"/>
    </row>
    <row r="19" spans="2:36" s="1" customFormat="1" ht="96.75" customHeight="1" x14ac:dyDescent="0.2">
      <c r="B19" s="25">
        <v>8</v>
      </c>
      <c r="C19" s="34" t="s">
        <v>58</v>
      </c>
      <c r="D19" s="6">
        <v>100</v>
      </c>
      <c r="E19" s="42">
        <v>1</v>
      </c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 t="s">
        <v>103</v>
      </c>
      <c r="W19" s="6" t="s">
        <v>102</v>
      </c>
      <c r="X19" s="7" t="s">
        <v>65</v>
      </c>
      <c r="Y19" s="14" t="s">
        <v>101</v>
      </c>
      <c r="Z19" s="14" t="s">
        <v>79</v>
      </c>
      <c r="AA19" s="7" t="s">
        <v>68</v>
      </c>
      <c r="AB19" s="6"/>
      <c r="AC19" s="7" t="s">
        <v>70</v>
      </c>
      <c r="AD19" s="7" t="s">
        <v>93</v>
      </c>
      <c r="AE19" s="7" t="s">
        <v>72</v>
      </c>
      <c r="AF19" s="15" t="s">
        <v>73</v>
      </c>
      <c r="AG19" s="6"/>
      <c r="AH19" s="6" t="s">
        <v>74</v>
      </c>
      <c r="AI19" s="6"/>
      <c r="AJ19" s="37"/>
    </row>
    <row r="20" spans="2:36" s="1" customFormat="1" ht="96.75" customHeight="1" thickBot="1" x14ac:dyDescent="0.25">
      <c r="B20" s="25">
        <v>9</v>
      </c>
      <c r="C20" s="37"/>
      <c r="D20" s="6">
        <v>100</v>
      </c>
      <c r="E20" s="42">
        <v>1</v>
      </c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6"/>
      <c r="Z20" s="6"/>
      <c r="AA20" s="7"/>
      <c r="AB20" s="6"/>
      <c r="AC20" s="7"/>
      <c r="AD20" s="7"/>
      <c r="AE20" s="7"/>
      <c r="AF20" s="15"/>
      <c r="AG20" s="6"/>
      <c r="AH20" s="6"/>
      <c r="AI20" s="6"/>
      <c r="AJ20" s="37"/>
    </row>
    <row r="21" spans="2:36" s="3" customFormat="1" ht="18" customHeight="1" thickBot="1" x14ac:dyDescent="0.25">
      <c r="D21" s="32"/>
      <c r="E21" s="26">
        <f>SUM(E13:E20)</f>
        <v>8</v>
      </c>
      <c r="F21" s="1"/>
      <c r="G21" s="1"/>
      <c r="H21" s="22"/>
      <c r="I21" s="1"/>
      <c r="J21" s="1"/>
      <c r="K21" s="22"/>
      <c r="L21" s="1"/>
      <c r="M21" s="1"/>
      <c r="N21" s="22"/>
      <c r="O21" s="1"/>
      <c r="P21" s="1"/>
      <c r="Q21" s="22"/>
      <c r="R21" s="22"/>
      <c r="S21" s="22"/>
      <c r="T21" s="22"/>
      <c r="U21" s="22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32"/>
      <c r="E22" s="33"/>
      <c r="F22" s="1"/>
      <c r="G22" s="1"/>
      <c r="H22" s="22"/>
      <c r="I22" s="1"/>
      <c r="J22" s="1"/>
      <c r="K22" s="22"/>
      <c r="L22" s="1"/>
      <c r="M22" s="1"/>
      <c r="N22" s="22"/>
      <c r="O22" s="1"/>
      <c r="P22" s="1"/>
      <c r="Q22" s="22"/>
      <c r="R22" s="22"/>
      <c r="S22" s="22"/>
      <c r="T22" s="22"/>
      <c r="U22" s="22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35"/>
      <c r="E23" s="33"/>
      <c r="F23" s="1"/>
      <c r="G23" s="1"/>
      <c r="H23" s="22"/>
      <c r="I23" s="1"/>
      <c r="J23" s="1"/>
      <c r="K23" s="22"/>
      <c r="L23" s="1"/>
      <c r="M23" s="1"/>
      <c r="N23" s="22"/>
      <c r="O23" s="1"/>
      <c r="P23" s="1"/>
      <c r="Q23" s="22"/>
      <c r="R23" s="22"/>
      <c r="S23" s="22"/>
      <c r="T23" s="22"/>
      <c r="U23" s="22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32"/>
      <c r="E24" s="33"/>
      <c r="F24" s="1"/>
      <c r="G24" s="1"/>
      <c r="H24" s="22"/>
      <c r="I24" s="1"/>
      <c r="J24" s="1"/>
      <c r="K24" s="22"/>
      <c r="L24" s="1"/>
      <c r="M24" s="1"/>
      <c r="N24" s="22"/>
      <c r="O24" s="1"/>
      <c r="P24" s="1"/>
      <c r="Q24" s="22"/>
      <c r="R24" s="22"/>
      <c r="S24" s="22"/>
      <c r="T24" s="22"/>
      <c r="U24" s="22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2"/>
      <c r="E25" s="33"/>
      <c r="F25" s="1"/>
      <c r="G25" s="1"/>
      <c r="H25" s="22"/>
      <c r="I25" s="1"/>
      <c r="J25" s="1"/>
      <c r="K25" s="22"/>
      <c r="L25" s="1"/>
      <c r="M25" s="1"/>
      <c r="N25" s="22"/>
      <c r="O25" s="1"/>
      <c r="P25" s="1"/>
      <c r="Q25" s="22"/>
      <c r="R25" s="22"/>
      <c r="S25" s="22"/>
      <c r="T25" s="22"/>
      <c r="U25" s="22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32"/>
      <c r="E26" s="33"/>
      <c r="F26" s="1"/>
      <c r="G26" s="1"/>
      <c r="H26" s="22"/>
      <c r="I26" s="1"/>
      <c r="J26" s="1"/>
      <c r="K26" s="22"/>
      <c r="L26" s="1"/>
      <c r="M26" s="1"/>
      <c r="N26" s="22"/>
      <c r="O26" s="1"/>
      <c r="P26" s="1"/>
      <c r="Q26" s="22"/>
      <c r="R26" s="22"/>
      <c r="S26" s="22"/>
      <c r="T26" s="22"/>
      <c r="U26" s="22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32"/>
      <c r="E27" s="33"/>
      <c r="F27" s="1"/>
      <c r="G27" s="1"/>
      <c r="H27" s="22"/>
      <c r="I27" s="1"/>
      <c r="J27" s="1"/>
      <c r="K27" s="22"/>
      <c r="L27" s="1"/>
      <c r="M27" s="1"/>
      <c r="N27" s="22"/>
      <c r="O27" s="1"/>
      <c r="P27" s="1"/>
      <c r="Q27" s="22"/>
      <c r="R27" s="22"/>
      <c r="S27" s="22"/>
      <c r="T27" s="22"/>
      <c r="U27" s="22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32"/>
      <c r="E28" s="33"/>
      <c r="F28" s="1"/>
      <c r="G28" s="1"/>
      <c r="H28" s="22"/>
      <c r="I28" s="1"/>
      <c r="J28" s="1"/>
      <c r="K28" s="22"/>
      <c r="L28" s="1"/>
      <c r="M28" s="1"/>
      <c r="N28" s="22"/>
      <c r="O28" s="1"/>
      <c r="P28" s="1"/>
      <c r="Q28" s="22"/>
      <c r="R28" s="22"/>
      <c r="S28" s="22"/>
      <c r="T28" s="22"/>
      <c r="U28" s="22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85" customHeight="1" x14ac:dyDescent="0.2">
      <c r="D29" s="32"/>
      <c r="E29" s="33"/>
      <c r="F29" s="1"/>
      <c r="G29" s="1"/>
      <c r="H29" s="22"/>
      <c r="I29" s="1"/>
      <c r="J29" s="1"/>
      <c r="K29" s="22"/>
      <c r="L29" s="1"/>
      <c r="M29" s="1"/>
      <c r="N29" s="22"/>
      <c r="O29" s="1"/>
      <c r="P29" s="1"/>
      <c r="Q29" s="22"/>
      <c r="R29" s="22"/>
      <c r="S29" s="22"/>
      <c r="T29" s="22"/>
      <c r="U29" s="22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4.1" customHeight="1" x14ac:dyDescent="0.2">
      <c r="D30" s="32"/>
      <c r="E30" s="33"/>
      <c r="F30" s="1"/>
      <c r="G30" s="1"/>
      <c r="H30" s="22"/>
      <c r="I30" s="1"/>
      <c r="J30" s="1"/>
      <c r="K30" s="22"/>
      <c r="L30" s="1"/>
      <c r="M30" s="1"/>
      <c r="N30" s="22"/>
      <c r="O30" s="1"/>
      <c r="P30" s="1"/>
      <c r="Q30" s="22"/>
      <c r="R30" s="22"/>
      <c r="S30" s="22"/>
      <c r="T30" s="22"/>
      <c r="U30" s="22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36"/>
      <c r="E31" s="33"/>
      <c r="F31" s="1"/>
      <c r="G31" s="1"/>
      <c r="H31" s="22"/>
      <c r="I31" s="1"/>
      <c r="J31" s="1"/>
      <c r="K31" s="22"/>
      <c r="L31" s="1"/>
      <c r="M31" s="1"/>
      <c r="N31" s="22"/>
      <c r="O31" s="1"/>
      <c r="P31" s="1"/>
      <c r="Q31" s="22"/>
      <c r="R31" s="22"/>
      <c r="S31" s="22"/>
      <c r="T31" s="22"/>
      <c r="U31" s="22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32"/>
      <c r="E32" s="33"/>
      <c r="F32" s="1"/>
      <c r="G32" s="1"/>
      <c r="H32" s="22"/>
      <c r="I32" s="1"/>
      <c r="J32" s="1"/>
      <c r="K32" s="22"/>
      <c r="L32" s="1"/>
      <c r="M32" s="1"/>
      <c r="N32" s="22"/>
      <c r="O32" s="1"/>
      <c r="P32" s="1"/>
      <c r="Q32" s="22"/>
      <c r="R32" s="22"/>
      <c r="S32" s="22"/>
      <c r="T32" s="22"/>
      <c r="U32" s="22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32"/>
      <c r="E33" s="33"/>
      <c r="F33" s="1"/>
      <c r="G33" s="1"/>
      <c r="H33" s="22"/>
      <c r="I33" s="1"/>
      <c r="J33" s="1"/>
      <c r="K33" s="22"/>
      <c r="L33" s="1"/>
      <c r="M33" s="1"/>
      <c r="N33" s="22"/>
      <c r="O33" s="1"/>
      <c r="P33" s="1"/>
      <c r="Q33" s="22"/>
      <c r="R33" s="22"/>
      <c r="S33" s="22"/>
      <c r="T33" s="22"/>
      <c r="U33" s="22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32"/>
      <c r="E34" s="33"/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32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4.1" customHeight="1" x14ac:dyDescent="0.2">
      <c r="D40" s="32"/>
      <c r="E40" s="32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85" customHeight="1" x14ac:dyDescent="0.2">
      <c r="D41" s="32"/>
      <c r="E41" s="32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85" customHeight="1" x14ac:dyDescent="0.2">
      <c r="D42" s="32"/>
      <c r="E42" s="32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85" customHeight="1" x14ac:dyDescent="0.2">
      <c r="D43" s="32"/>
      <c r="E43" s="32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7"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K11:K12"/>
    <mergeCell ref="P11:P12"/>
    <mergeCell ref="L10:N10"/>
    <mergeCell ref="O10:Q10"/>
    <mergeCell ref="F11:F12"/>
    <mergeCell ref="G11:G12"/>
    <mergeCell ref="H11:H12"/>
    <mergeCell ref="I11:I12"/>
    <mergeCell ref="J11:J12"/>
    <mergeCell ref="Y10:Z10"/>
    <mergeCell ref="AA10:AA12"/>
    <mergeCell ref="R11:R12"/>
    <mergeCell ref="S11:S12"/>
    <mergeCell ref="T11:T12"/>
    <mergeCell ref="U11:U12"/>
    <mergeCell ref="AH10:AH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</mergeCells>
  <conditionalFormatting sqref="H13:H20 K13:K20 N13:N20 Q13:Q20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20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12" zoomScale="80" zoomScaleNormal="80" workbookViewId="0">
      <selection activeCell="B15" sqref="B15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9"/>
      <c r="B1" s="100"/>
      <c r="C1" s="91" t="s">
        <v>32</v>
      </c>
      <c r="D1" s="92"/>
      <c r="E1" s="92"/>
      <c r="F1" s="93"/>
      <c r="G1" s="27" t="s">
        <v>38</v>
      </c>
    </row>
    <row r="2" spans="1:7" ht="12.75" customHeight="1" x14ac:dyDescent="0.2">
      <c r="A2" s="101"/>
      <c r="B2" s="102"/>
      <c r="C2" s="94"/>
      <c r="D2" s="79"/>
      <c r="E2" s="79"/>
      <c r="F2" s="95"/>
      <c r="G2" s="28" t="s">
        <v>39</v>
      </c>
    </row>
    <row r="3" spans="1:7" ht="20.25" customHeight="1" x14ac:dyDescent="0.2">
      <c r="A3" s="101"/>
      <c r="B3" s="102"/>
      <c r="C3" s="94" t="s">
        <v>37</v>
      </c>
      <c r="D3" s="79"/>
      <c r="E3" s="79"/>
      <c r="F3" s="95"/>
      <c r="G3" s="29" t="s">
        <v>48</v>
      </c>
    </row>
    <row r="4" spans="1:7" ht="20.25" customHeight="1" thickBot="1" x14ac:dyDescent="0.25">
      <c r="A4" s="103"/>
      <c r="B4" s="104"/>
      <c r="C4" s="96" t="s">
        <v>49</v>
      </c>
      <c r="D4" s="97"/>
      <c r="E4" s="97"/>
      <c r="F4" s="98"/>
      <c r="G4" s="30" t="s">
        <v>40</v>
      </c>
    </row>
    <row r="5" spans="1:7" ht="30.75" customHeight="1" thickBot="1" x14ac:dyDescent="0.25">
      <c r="A5" s="85" t="s">
        <v>33</v>
      </c>
      <c r="B5" s="86"/>
      <c r="C5" s="87"/>
      <c r="D5" s="88" t="s">
        <v>59</v>
      </c>
      <c r="E5" s="89"/>
      <c r="F5" s="89"/>
      <c r="G5" s="90"/>
    </row>
    <row r="6" spans="1:7" ht="32.25" customHeight="1" thickBot="1" x14ac:dyDescent="0.25">
      <c r="A6" s="82" t="s">
        <v>34</v>
      </c>
      <c r="B6" s="83"/>
      <c r="C6" s="84"/>
      <c r="D6" s="88" t="s">
        <v>60</v>
      </c>
      <c r="E6" s="89"/>
      <c r="F6" s="89"/>
      <c r="G6" s="90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79.5" customHeight="1" x14ac:dyDescent="0.2">
      <c r="A9" s="25">
        <v>1</v>
      </c>
      <c r="B9" s="41" t="s">
        <v>53</v>
      </c>
      <c r="C9" s="31"/>
      <c r="D9" s="11"/>
      <c r="E9" s="11"/>
      <c r="F9" s="11"/>
      <c r="G9" s="11"/>
    </row>
    <row r="10" spans="1:7" ht="85.5" customHeight="1" x14ac:dyDescent="0.2">
      <c r="A10" s="25">
        <v>2</v>
      </c>
      <c r="B10" s="39" t="s">
        <v>104</v>
      </c>
      <c r="C10" s="31"/>
      <c r="D10" s="11"/>
      <c r="E10" s="11"/>
      <c r="F10" s="11"/>
      <c r="G10" s="11"/>
    </row>
    <row r="11" spans="1:7" ht="84.75" customHeight="1" x14ac:dyDescent="0.2">
      <c r="A11" s="25">
        <v>3</v>
      </c>
      <c r="B11" s="38" t="s">
        <v>54</v>
      </c>
      <c r="C11" s="31"/>
      <c r="D11" s="11"/>
      <c r="E11" s="11"/>
      <c r="F11" s="11"/>
      <c r="G11" s="11"/>
    </row>
    <row r="12" spans="1:7" ht="63" customHeight="1" x14ac:dyDescent="0.2">
      <c r="A12" s="25">
        <v>4</v>
      </c>
      <c r="B12" s="38" t="s">
        <v>55</v>
      </c>
      <c r="C12" s="6"/>
      <c r="D12" s="11"/>
      <c r="E12" s="11"/>
      <c r="F12" s="11"/>
      <c r="G12" s="11"/>
    </row>
    <row r="13" spans="1:7" ht="70.5" customHeight="1" x14ac:dyDescent="0.2">
      <c r="A13" s="25">
        <v>5</v>
      </c>
      <c r="B13" s="40" t="s">
        <v>56</v>
      </c>
      <c r="C13" s="6"/>
      <c r="D13" s="11"/>
      <c r="E13" s="11"/>
      <c r="F13" s="11"/>
      <c r="G13" s="11"/>
    </row>
    <row r="14" spans="1:7" ht="79.5" customHeight="1" x14ac:dyDescent="0.2">
      <c r="A14" s="25">
        <v>6</v>
      </c>
      <c r="B14" s="38" t="s">
        <v>57</v>
      </c>
      <c r="C14" s="6"/>
      <c r="D14" s="11"/>
      <c r="E14" s="11"/>
      <c r="F14" s="11"/>
      <c r="G14" s="11"/>
    </row>
    <row r="15" spans="1:7" ht="57.75" customHeight="1" x14ac:dyDescent="0.2">
      <c r="A15" s="25">
        <v>7</v>
      </c>
      <c r="B15" s="34" t="s">
        <v>58</v>
      </c>
      <c r="C15" s="6"/>
      <c r="D15" s="11"/>
      <c r="E15" s="11"/>
      <c r="F15" s="11"/>
      <c r="G15" s="11"/>
    </row>
    <row r="16" spans="1:7" ht="40.5" customHeight="1" x14ac:dyDescent="0.2">
      <c r="A16" s="25">
        <v>8</v>
      </c>
      <c r="C16" s="6"/>
      <c r="D16" s="11"/>
      <c r="E16" s="11"/>
      <c r="F16" s="11"/>
      <c r="G16" s="11"/>
    </row>
    <row r="17" spans="1:7" x14ac:dyDescent="0.2">
      <c r="A17" s="25">
        <v>9</v>
      </c>
      <c r="B17" s="11"/>
      <c r="C17" s="6"/>
      <c r="D17" s="11"/>
      <c r="E17" s="11"/>
      <c r="F17" s="11"/>
      <c r="G17" s="11"/>
    </row>
    <row r="18" spans="1:7" x14ac:dyDescent="0.2">
      <c r="A18" s="25">
        <v>10</v>
      </c>
      <c r="B18" s="11"/>
      <c r="C18" s="6"/>
      <c r="D18" s="11"/>
      <c r="E18" s="11"/>
      <c r="F18" s="11"/>
      <c r="G18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EMIRO JOSE MULETT FLOREZ</cp:lastModifiedBy>
  <cp:lastPrinted>2018-04-17T19:21:06Z</cp:lastPrinted>
  <dcterms:created xsi:type="dcterms:W3CDTF">2015-11-24T17:06:50Z</dcterms:created>
  <dcterms:modified xsi:type="dcterms:W3CDTF">2024-01-26T18:02:52Z</dcterms:modified>
</cp:coreProperties>
</file>