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\Desktop\2025\"/>
    </mc:Choice>
  </mc:AlternateContent>
  <bookViews>
    <workbookView xWindow="0" yWindow="0" windowWidth="16815" windowHeight="7755" tabRatio="791"/>
  </bookViews>
  <sheets>
    <sheet name="ARCHIVO" sheetId="1" r:id="rId1"/>
    <sheet name="DETALLE DE EJECUCIÓN" sheetId="2" r:id="rId2"/>
  </sheets>
  <definedNames>
    <definedName name="_xlnm.Print_Area" localSheetId="0">ARCHIVO!$A$2:$AH$19</definedName>
    <definedName name="_xlnm.Print_Titles" localSheetId="0">ARCHIVO!$2:$11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S16" i="1"/>
  <c r="S14" i="1"/>
  <c r="Q18" i="1"/>
  <c r="Q19" i="1"/>
  <c r="Q14" i="1"/>
  <c r="Q15" i="1"/>
  <c r="Q16" i="1"/>
  <c r="Q17" i="1"/>
  <c r="N18" i="1"/>
  <c r="N19" i="1"/>
  <c r="N15" i="1"/>
  <c r="K15" i="1"/>
  <c r="K18" i="1"/>
  <c r="K19" i="1"/>
  <c r="H18" i="1"/>
  <c r="H19" i="1"/>
  <c r="H15" i="1"/>
  <c r="S17" i="1"/>
  <c r="T17" i="1"/>
  <c r="U17" i="1"/>
  <c r="R17" i="1"/>
  <c r="N17" i="1"/>
  <c r="K17" i="1"/>
  <c r="H17" i="1"/>
  <c r="S18" i="1"/>
  <c r="T18" i="1"/>
  <c r="U18" i="1"/>
  <c r="R18" i="1"/>
  <c r="E15" i="1"/>
  <c r="S19" i="1"/>
  <c r="R19" i="1"/>
  <c r="R16" i="1"/>
  <c r="S15" i="1"/>
  <c r="T15" i="1"/>
  <c r="R15" i="1"/>
  <c r="R14" i="1"/>
  <c r="R13" i="1"/>
  <c r="P20" i="1"/>
  <c r="O20" i="1"/>
  <c r="M20" i="1"/>
  <c r="L20" i="1"/>
  <c r="J20" i="1"/>
  <c r="I20" i="1"/>
  <c r="G20" i="1"/>
  <c r="R20" i="1"/>
  <c r="S20" i="1"/>
  <c r="Q13" i="1"/>
  <c r="E20" i="1"/>
  <c r="N16" i="1"/>
  <c r="K16" i="1"/>
  <c r="H16" i="1"/>
  <c r="H13" i="1"/>
  <c r="K13" i="1"/>
  <c r="N13" i="1"/>
  <c r="H14" i="1"/>
  <c r="K14" i="1"/>
  <c r="N14" i="1"/>
  <c r="Q20" i="1"/>
  <c r="K20" i="1"/>
  <c r="H20" i="1"/>
  <c r="N20" i="1"/>
  <c r="T13" i="1"/>
  <c r="U13" i="1"/>
  <c r="T19" i="1"/>
  <c r="U19" i="1"/>
  <c r="T16" i="1"/>
  <c r="U16" i="1"/>
  <c r="U15" i="1"/>
  <c r="T14" i="1"/>
  <c r="U14" i="1"/>
  <c r="U11" i="1"/>
  <c r="U20" i="1"/>
  <c r="T20" i="1"/>
</calcChain>
</file>

<file path=xl/comments1.xml><?xml version="1.0" encoding="utf-8"?>
<comments xmlns="http://schemas.openxmlformats.org/spreadsheetml/2006/main">
  <authors>
    <author>Olga Quintero</author>
    <author>ALEXANDRA NEGRETE ROJAS</author>
    <author/>
    <author>tc={55240868-FF82-487B-A912-D4677C72B0BF}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>
      <text>
        <r>
          <rPr>
            <sz val="10"/>
            <rFont val="Arial"/>
            <family val="2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Diligencie el costo aproximado para la ejecución de la actividad,</t>
        </r>
      </text>
    </comment>
    <comment ref="AF11" authorId="2" shapeId="0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>
  <authors>
    <author>ALEXANDRA NEGRETE ROJAS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<sst xmlns="http://schemas.openxmlformats.org/spreadsheetml/2006/main" count="198" uniqueCount="105">
  <si>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</si>
  <si>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</si>
  <si>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</si>
  <si>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</si>
  <si>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</si>
  <si>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</si>
  <si>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</si>
  <si>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</si>
  <si>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</si>
  <si>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</si>
  <si>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</si>
  <si>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</si>
  <si>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</si>
  <si>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</si>
  <si>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</si>
  <si>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</si>
  <si>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</si>
  <si>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</si>
  <si>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</si>
  <si>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</si>
  <si>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</si>
  <si>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</si>
  <si>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</si>
  <si>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</si>
  <si>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</si>
  <si>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</si>
  <si>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</si>
  <si>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</si>
  <si>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</si>
  <si>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</si>
  <si>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</si>
  <si>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</si>
  <si>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</si>
  <si>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</si>
  <si>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</si>
  <si>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</si>
  <si>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</si>
  <si>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</si>
  <si>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</si>
  <si>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</si>
  <si>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</si>
  <si>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</si>
  <si>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</si>
  <si>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</si>
  <si>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</si>
  <si>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</si>
  <si>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</si>
  <si>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COSTOS ASOCIADOS A LA ACTIVIDAD</t>
  </si>
  <si>
    <t>CONTABILIDAD</t>
  </si>
  <si>
    <t>PROFESIONAL UNIVERSITARIO - CONTADOR</t>
  </si>
  <si>
    <t>Elaboración, aprobacion y convalidación de las  TVD (Tablas de valoración documental)</t>
  </si>
  <si>
    <t>Elavoración de las Tablas de Valoración Documental</t>
  </si>
  <si>
    <t>Elaboración, aprobación y convalidación de las TRD. (Tablas de retención documental)</t>
  </si>
  <si>
    <t>Aprobación y
convalidación de las TRD</t>
  </si>
  <si>
    <t>Unidad de Correspondencia</t>
  </si>
  <si>
    <t>Organización el Archivo de Historias Clínicas</t>
  </si>
  <si>
    <t>Archivo de historias clínicas  organizadas</t>
  </si>
  <si>
    <t>Cumplimiento del plan institucional de archivo</t>
  </si>
  <si>
    <t>Cumplimiento del PGD (programa de gestion documental)</t>
  </si>
  <si>
    <t>Cumplimiento la Politica de Archivo</t>
  </si>
  <si>
    <t>Ejecucion de la Politica de Archivo</t>
  </si>
  <si>
    <t>Ejecicion del PGD</t>
  </si>
  <si>
    <t>Ejecicion del PINAR</t>
  </si>
  <si>
    <t>Garantizar el seguimiento de las comunicaciones oificiales recibidas y enviadas</t>
  </si>
  <si>
    <t>Informe Plan de Instrumentos Archivisticos</t>
  </si>
  <si>
    <t>Contribuir con la ejecución del Programa de Gestion Dcumental (PGD)</t>
  </si>
  <si>
    <t xml:space="preserve">Velar por la conservación y consultas de las HC </t>
  </si>
  <si>
    <t>Garantizar la trazabilidad de las comunicaciones internas e externas</t>
  </si>
  <si>
    <t>Conocer el fondo acumulado y y aplicar la disposición final.</t>
  </si>
  <si>
    <t>Aplicar los procesos de organización de los expedientes y transferencias documentales</t>
  </si>
  <si>
    <t>Velar con la custodia de las HC, según normativodad</t>
  </si>
  <si>
    <t>Velar por el cumplimiento de las diferentes fases.</t>
  </si>
  <si>
    <t>planes, proyectos, seguimientos e informes</t>
  </si>
  <si>
    <t>Actividades realizadas</t>
  </si>
  <si>
    <t>Numero de TVD realizadas</t>
  </si>
  <si>
    <t>Numero de TRD realizadas</t>
  </si>
  <si>
    <t>Areas beneficiadas</t>
  </si>
  <si>
    <t>Efectividad</t>
  </si>
  <si>
    <t>Porcentaje</t>
  </si>
  <si>
    <t xml:space="preserve">Media </t>
  </si>
  <si>
    <t>Documentos fisico.</t>
  </si>
  <si>
    <t>Trimestral</t>
  </si>
  <si>
    <t>Fortalecer a la institución en programas de gestion documental, según lo establecido en la ley 594 de 2000</t>
  </si>
  <si>
    <t>Gerencia, Subdireccion administrativa, archivo</t>
  </si>
  <si>
    <t>TRD</t>
  </si>
  <si>
    <t>TVD</t>
  </si>
  <si>
    <t>Inventario doumental</t>
  </si>
  <si>
    <t>Actas de reunion</t>
  </si>
  <si>
    <t>Cumplimiento del PINAR (plan institucional de archivo)</t>
  </si>
  <si>
    <t>EJECUCIÓN PRIMER TRIMESTRE</t>
  </si>
  <si>
    <t>Archiva-Gestion Documental</t>
  </si>
  <si>
    <t>Carlos Alfonso De León Villadiego</t>
  </si>
  <si>
    <t>Versión: 004</t>
  </si>
  <si>
    <t>Fecha: 22 de enero de 2024</t>
  </si>
  <si>
    <r>
      <rPr>
        <b/>
        <sz val="12"/>
        <color indexed="8"/>
        <rFont val="Arial"/>
        <family val="2"/>
      </rPr>
      <t>Código: C.7.FOR.001</t>
    </r>
  </si>
  <si>
    <r>
      <rPr>
        <b/>
        <sz val="12"/>
        <color indexed="8"/>
        <rFont val="Arial"/>
        <family val="2"/>
      </rPr>
      <t>Aprobado: Gestión de la Calidad</t>
    </r>
  </si>
  <si>
    <t xml:space="preserve">Alta </t>
  </si>
  <si>
    <t>Planilla + Software</t>
  </si>
  <si>
    <t>Para el avance se requiere ducumentación historica de la entidad, como lo establece el procediniento dado por el AGN, según lo estipulado en el acuerdo 060 de 2001</t>
  </si>
  <si>
    <t>Para el avance se requiere ducumentación historica de la entidad, como lo establece el procediniento dado por el AGN, según lo estipulado en la ley AGN de 2000</t>
  </si>
  <si>
    <t>Fortalecer a la institución en programas de gestion documental, según lo establecido en el acuerdo 060 de 2001</t>
  </si>
  <si>
    <t>DENOMINADOR (Nombre de la variable)</t>
  </si>
  <si>
    <t>Elaboración, aprobacion y convalidación de las TVD (Tablas de valoración documental)</t>
  </si>
  <si>
    <t xml:space="preserve"> PLAN OPERATIVO ANUAL - VIGENCIA:  2025</t>
  </si>
  <si>
    <t>Cumplir con el acuerdo 060 de 2001, y ley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</si>
</sst>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" fillId="0" borderId="0"/>
  </cellStyleXfs>
  <cellXfs count="105">
    <xf numFmtId="0" fontId="0" fillId="0" borderId="0" xfId="0"/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textRotation="90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6" applyFont="1" applyBorder="1" applyAlignment="1">
      <alignment horizontal="justify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9" fontId="0" fillId="8" borderId="28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justify" vertic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Font="1" applyBorder="1" applyAlignment="1">
      <alignment horizontal="center" vertical="center" wrapText="1"/>
    </xf>
    <xf numFmtId="9" fontId="0" fillId="4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9" fontId="0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8" fillId="5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3" fillId="3" borderId="1" xfId="0" applyNumberFormat="1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26" xfId="0" applyFont="1" applyFill="1" applyBorder="1" applyAlignment="1" applyProtection="1">
      <alignment horizontal="center" vertical="center" textRotation="90" wrapText="1"/>
      <protection locked="0"/>
    </xf>
    <xf numFmtId="0" fontId="5" fillId="2" borderId="27" xfId="0" applyFont="1" applyFill="1" applyBorder="1" applyAlignment="1" applyProtection="1">
      <alignment horizontal="center" vertical="center" textRotation="90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9" fillId="5" borderId="35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 textRotation="90" wrapText="1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9" fillId="5" borderId="29" xfId="0" applyFont="1" applyFill="1" applyBorder="1" applyAlignment="1" applyProtection="1">
      <alignment horizontal="left" vertical="center" wrapText="1"/>
      <protection locked="0"/>
    </xf>
    <xf numFmtId="0" fontId="9" fillId="5" borderId="18" xfId="0" applyFont="1" applyFill="1" applyBorder="1" applyAlignment="1" applyProtection="1">
      <alignment horizontal="left" vertical="center" wrapText="1"/>
      <protection locked="0"/>
    </xf>
    <xf numFmtId="0" fontId="9" fillId="5" borderId="30" xfId="0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7">
    <cellStyle name="Millares [0] 2" xfId="1"/>
    <cellStyle name="Millares 2" xfId="2"/>
    <cellStyle name="Normal" xfId="0" builtinId="0"/>
    <cellStyle name="Normal 2" xfId="6"/>
    <cellStyle name="Normal 3" xfId="3"/>
    <cellStyle name="Porcentaje 2" xfId="4"/>
    <cellStyle name="Porcentaje 3" xfId="5"/>
  </cellStyles>
  <dxfs count="1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61123</xdr:colOff>
      <xdr:row>0</xdr:row>
      <xdr:rowOff>148072</xdr:rowOff>
    </xdr:from>
    <xdr:to>
      <xdr:col>3</xdr:col>
      <xdr:colOff>358588</xdr:colOff>
      <xdr:row>5</xdr:row>
      <xdr:rowOff>46518</xdr:rowOff>
    </xdr:to>
    <xdr:pic>
      <xdr:nvPicPr>
        <xdr:cNvPr id="3" name="Imagen 1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858" y="148072"/>
          <a:ext cx="2594671" cy="1041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157163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B1:HP42"/>
  <sheetViews>
    <sheetView showGridLines="0" tabSelected="1" zoomScale="69" zoomScaleNormal="69" workbookViewId="0">
      <selection activeCell="AE10" sqref="AE10:AE12"/>
    </sheetView>
  </sheetViews>
  <sheetFormatPr baseColWidth="10" defaultColWidth="11.42578125" defaultRowHeight="12.75" x14ac:dyDescent="0.2"/>
  <cols>
    <col min="1" max="1" width="4.7109375" style="22" customWidth="1"/>
    <col min="2" max="2" width="10.5703125" style="19" bestFit="1" customWidth="1"/>
    <col min="3" max="3" width="34.42578125" style="19" bestFit="1" customWidth="1"/>
    <col min="4" max="4" width="40" style="17" bestFit="1" customWidth="1"/>
    <col min="5" max="5" width="9.85546875" style="17" bestFit="1" customWidth="1"/>
    <col min="6" max="6" width="5.85546875" style="19" bestFit="1" customWidth="1"/>
    <col min="7" max="7" width="4.85546875" style="19" bestFit="1" customWidth="1"/>
    <col min="8" max="8" width="7.28515625" style="37" customWidth="1"/>
    <col min="9" max="9" width="5.85546875" style="19" bestFit="1" customWidth="1"/>
    <col min="10" max="10" width="4.85546875" style="19" bestFit="1" customWidth="1"/>
    <col min="11" max="11" width="7.28515625" style="37" customWidth="1"/>
    <col min="12" max="12" width="5.85546875" style="19" bestFit="1" customWidth="1"/>
    <col min="13" max="13" width="4.85546875" style="19" bestFit="1" customWidth="1"/>
    <col min="14" max="14" width="7.28515625" style="37" customWidth="1"/>
    <col min="15" max="15" width="5.85546875" style="19" bestFit="1" customWidth="1"/>
    <col min="16" max="16" width="5.140625" style="19" customWidth="1"/>
    <col min="17" max="17" width="7.28515625" style="37" customWidth="1"/>
    <col min="18" max="18" width="5.85546875" style="37" bestFit="1" customWidth="1"/>
    <col min="19" max="19" width="4.85546875" style="37" bestFit="1" customWidth="1"/>
    <col min="20" max="20" width="8.5703125" style="37" customWidth="1"/>
    <col min="21" max="21" width="8.140625" style="37" bestFit="1" customWidth="1"/>
    <col min="22" max="22" width="25.7109375" style="19" bestFit="1" customWidth="1"/>
    <col min="23" max="23" width="32.140625" style="19" bestFit="1" customWidth="1"/>
    <col min="24" max="24" width="12.7109375" style="19" bestFit="1" customWidth="1"/>
    <col min="25" max="25" width="24.140625" style="19" bestFit="1" customWidth="1"/>
    <col min="26" max="26" width="17.28515625" style="19" bestFit="1" customWidth="1"/>
    <col min="27" max="27" width="8.140625" style="16" bestFit="1" customWidth="1"/>
    <col min="28" max="29" width="13" style="16" bestFit="1" customWidth="1"/>
    <col min="30" max="31" width="10.5703125" style="16" bestFit="1" customWidth="1"/>
    <col min="32" max="32" width="43" style="16" bestFit="1" customWidth="1"/>
    <col min="33" max="33" width="36.7109375" style="16" bestFit="1" customWidth="1"/>
    <col min="34" max="34" width="20.42578125" style="16" customWidth="1"/>
    <col min="35" max="35" width="13.7109375" style="16" bestFit="1" customWidth="1"/>
    <col min="36" max="36" width="17.85546875" style="19" bestFit="1" customWidth="1"/>
    <col min="37" max="224" width="11.42578125" style="19"/>
    <col min="225" max="16384" width="11.42578125" style="22"/>
  </cols>
  <sheetData>
    <row r="1" spans="2:36" ht="12.75" customHeight="1" thickBot="1" x14ac:dyDescent="0.25">
      <c r="H1" s="19"/>
      <c r="K1" s="19"/>
      <c r="N1" s="19"/>
      <c r="Q1" s="19"/>
      <c r="R1" s="19"/>
      <c r="S1" s="19"/>
      <c r="T1" s="19"/>
      <c r="U1" s="19"/>
    </row>
    <row r="2" spans="2:36" s="40" customFormat="1" ht="19.5" customHeight="1" x14ac:dyDescent="0.2">
      <c r="B2" s="61"/>
      <c r="C2" s="62"/>
      <c r="D2" s="63"/>
      <c r="E2" s="76" t="s">
        <v>31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42" t="s">
        <v>94</v>
      </c>
      <c r="AH2" s="42"/>
      <c r="AI2" s="42"/>
      <c r="AJ2" s="42"/>
    </row>
    <row r="3" spans="2:36" s="40" customFormat="1" ht="19.5" customHeight="1" x14ac:dyDescent="0.2">
      <c r="B3" s="64"/>
      <c r="C3" s="65"/>
      <c r="D3" s="6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43" t="s">
        <v>92</v>
      </c>
      <c r="AH3" s="42"/>
      <c r="AI3" s="42"/>
      <c r="AJ3" s="42"/>
    </row>
    <row r="4" spans="2:36" s="40" customFormat="1" ht="19.5" customHeight="1" x14ac:dyDescent="0.2">
      <c r="B4" s="64"/>
      <c r="C4" s="65"/>
      <c r="D4" s="66"/>
      <c r="E4" s="76" t="s">
        <v>36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44" t="s">
        <v>93</v>
      </c>
      <c r="AH4" s="44"/>
      <c r="AI4" s="44"/>
      <c r="AJ4" s="44"/>
    </row>
    <row r="5" spans="2:36" s="40" customFormat="1" ht="19.5" customHeight="1" x14ac:dyDescent="0.2">
      <c r="B5" s="67"/>
      <c r="C5" s="68"/>
      <c r="D5" s="69"/>
      <c r="E5" s="76" t="s">
        <v>103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42" t="s">
        <v>95</v>
      </c>
      <c r="AH5" s="42"/>
      <c r="AI5" s="42"/>
      <c r="AJ5" s="42"/>
    </row>
    <row r="6" spans="2:36" s="41" customFormat="1" ht="19.5" customHeight="1" x14ac:dyDescent="0.2">
      <c r="B6" s="73" t="s">
        <v>32</v>
      </c>
      <c r="C6" s="74"/>
      <c r="D6" s="75"/>
      <c r="E6" s="59" t="s">
        <v>90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53" t="s">
        <v>0</v>
      </c>
      <c r="AD6" s="53"/>
      <c r="AE6" s="53"/>
      <c r="AF6" s="53"/>
      <c r="AG6" s="49"/>
      <c r="AH6" s="49"/>
      <c r="AI6" s="49"/>
      <c r="AJ6" s="49"/>
    </row>
    <row r="7" spans="2:36" s="41" customFormat="1" ht="19.5" customHeight="1" x14ac:dyDescent="0.2">
      <c r="B7" s="70" t="s">
        <v>33</v>
      </c>
      <c r="C7" s="71"/>
      <c r="D7" s="72"/>
      <c r="E7" s="59" t="s">
        <v>91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59"/>
      <c r="AD7" s="60"/>
      <c r="AE7" s="60"/>
      <c r="AF7" s="60"/>
      <c r="AG7" s="60"/>
      <c r="AH7" s="60"/>
      <c r="AI7" s="60"/>
      <c r="AJ7" s="60"/>
    </row>
    <row r="8" spans="2:36" s="41" customFormat="1" ht="19.5" customHeight="1" x14ac:dyDescent="0.2">
      <c r="B8" s="48" t="s">
        <v>34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2:36" s="19" customFormat="1" ht="25.5" customHeight="1" x14ac:dyDescent="0.2">
      <c r="B9" s="47" t="s">
        <v>44</v>
      </c>
      <c r="C9" s="47"/>
      <c r="D9" s="47"/>
      <c r="E9" s="47"/>
      <c r="F9" s="47" t="s">
        <v>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 t="s">
        <v>2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2:36" s="24" customFormat="1" ht="48.75" customHeight="1" x14ac:dyDescent="0.2">
      <c r="B10" s="77" t="s">
        <v>3</v>
      </c>
      <c r="C10" s="50" t="s">
        <v>45</v>
      </c>
      <c r="D10" s="45" t="s">
        <v>4</v>
      </c>
      <c r="E10" s="45" t="s">
        <v>5</v>
      </c>
      <c r="F10" s="47" t="s">
        <v>6</v>
      </c>
      <c r="G10" s="47"/>
      <c r="H10" s="47"/>
      <c r="I10" s="47" t="s">
        <v>7</v>
      </c>
      <c r="J10" s="47"/>
      <c r="K10" s="47"/>
      <c r="L10" s="47" t="s">
        <v>8</v>
      </c>
      <c r="M10" s="47"/>
      <c r="N10" s="47"/>
      <c r="O10" s="47" t="s">
        <v>9</v>
      </c>
      <c r="P10" s="47"/>
      <c r="Q10" s="47"/>
      <c r="R10" s="47" t="s">
        <v>10</v>
      </c>
      <c r="S10" s="47"/>
      <c r="T10" s="47"/>
      <c r="U10" s="5" t="s">
        <v>26</v>
      </c>
      <c r="V10" s="45" t="s">
        <v>11</v>
      </c>
      <c r="W10" s="45" t="s">
        <v>12</v>
      </c>
      <c r="X10" s="45" t="s">
        <v>13</v>
      </c>
      <c r="Y10" s="47" t="s">
        <v>14</v>
      </c>
      <c r="Z10" s="47"/>
      <c r="AA10" s="54" t="s">
        <v>27</v>
      </c>
      <c r="AB10" s="54" t="s">
        <v>15</v>
      </c>
      <c r="AC10" s="54" t="s">
        <v>16</v>
      </c>
      <c r="AD10" s="54" t="s">
        <v>17</v>
      </c>
      <c r="AE10" s="54" t="s">
        <v>18</v>
      </c>
      <c r="AF10" s="23" t="s">
        <v>19</v>
      </c>
      <c r="AG10" s="45" t="s">
        <v>20</v>
      </c>
      <c r="AH10" s="45" t="s">
        <v>21</v>
      </c>
      <c r="AI10" s="45" t="s">
        <v>22</v>
      </c>
      <c r="AJ10" s="45" t="s">
        <v>47</v>
      </c>
    </row>
    <row r="11" spans="2:36" s="24" customFormat="1" ht="66.75" customHeight="1" x14ac:dyDescent="0.2">
      <c r="B11" s="77"/>
      <c r="C11" s="51"/>
      <c r="D11" s="45"/>
      <c r="E11" s="45"/>
      <c r="F11" s="45" t="s">
        <v>25</v>
      </c>
      <c r="G11" s="45" t="s">
        <v>29</v>
      </c>
      <c r="H11" s="45" t="s">
        <v>30</v>
      </c>
      <c r="I11" s="45" t="s">
        <v>25</v>
      </c>
      <c r="J11" s="45" t="s">
        <v>29</v>
      </c>
      <c r="K11" s="45" t="s">
        <v>30</v>
      </c>
      <c r="L11" s="45" t="s">
        <v>25</v>
      </c>
      <c r="M11" s="45" t="s">
        <v>29</v>
      </c>
      <c r="N11" s="45" t="s">
        <v>30</v>
      </c>
      <c r="O11" s="45" t="s">
        <v>25</v>
      </c>
      <c r="P11" s="45" t="s">
        <v>29</v>
      </c>
      <c r="Q11" s="45" t="s">
        <v>30</v>
      </c>
      <c r="R11" s="45" t="s">
        <v>25</v>
      </c>
      <c r="S11" s="45" t="s">
        <v>29</v>
      </c>
      <c r="T11" s="45" t="s">
        <v>30</v>
      </c>
      <c r="U11" s="55">
        <f>SUM(U13:U19)</f>
        <v>0</v>
      </c>
      <c r="V11" s="45"/>
      <c r="W11" s="45"/>
      <c r="X11" s="45"/>
      <c r="Y11" s="25" t="s">
        <v>28</v>
      </c>
      <c r="Z11" s="25" t="s">
        <v>101</v>
      </c>
      <c r="AA11" s="54"/>
      <c r="AB11" s="54"/>
      <c r="AC11" s="54"/>
      <c r="AD11" s="54"/>
      <c r="AE11" s="54"/>
      <c r="AF11" s="45" t="s">
        <v>24</v>
      </c>
      <c r="AG11" s="45"/>
      <c r="AH11" s="45"/>
      <c r="AI11" s="45"/>
      <c r="AJ11" s="45"/>
    </row>
    <row r="12" spans="2:36" s="24" customFormat="1" ht="38.25" x14ac:dyDescent="0.2">
      <c r="B12" s="78"/>
      <c r="C12" s="5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26" t="s">
        <v>28</v>
      </c>
      <c r="Z12" s="26" t="s">
        <v>23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2:36" s="19" customFormat="1" ht="63" customHeight="1" x14ac:dyDescent="0.2">
      <c r="B13" s="27">
        <v>1</v>
      </c>
      <c r="C13" s="12" t="s">
        <v>102</v>
      </c>
      <c r="D13" s="15" t="s">
        <v>51</v>
      </c>
      <c r="E13" s="28">
        <v>0.2</v>
      </c>
      <c r="F13" s="29">
        <v>1</v>
      </c>
      <c r="G13" s="29"/>
      <c r="H13" s="30">
        <f>IF(ISERROR(G13/F13),"",(G13/F13))</f>
        <v>0</v>
      </c>
      <c r="I13" s="29">
        <v>1</v>
      </c>
      <c r="J13" s="29"/>
      <c r="K13" s="30">
        <f t="shared" ref="K13:K19" si="0">IF(ISERROR(J13/I13),"",(J13/I13))</f>
        <v>0</v>
      </c>
      <c r="L13" s="29">
        <v>1</v>
      </c>
      <c r="M13" s="29"/>
      <c r="N13" s="30">
        <f t="shared" ref="N13:N19" si="1">IF(ISERROR(M13/L13),"",(M13/L13))</f>
        <v>0</v>
      </c>
      <c r="O13" s="29">
        <v>1</v>
      </c>
      <c r="P13" s="29"/>
      <c r="Q13" s="30">
        <f>IF(ISERROR(P13/O13),"",(P13/O13))</f>
        <v>0</v>
      </c>
      <c r="R13" s="31">
        <f>(F13+I13+L13+O13)/4</f>
        <v>1</v>
      </c>
      <c r="S13" s="31"/>
      <c r="T13" s="32">
        <f>IF((IF(ISERROR(S13/R13),0,(S13/R13)))&gt;1,1,(IF(ISERROR(S13/R13),0,(S13/R13))))</f>
        <v>0</v>
      </c>
      <c r="U13" s="28">
        <f>T13*E13</f>
        <v>0</v>
      </c>
      <c r="V13" s="13" t="s">
        <v>64</v>
      </c>
      <c r="W13" s="13" t="s">
        <v>68</v>
      </c>
      <c r="X13" s="56" t="s">
        <v>72</v>
      </c>
      <c r="Y13" s="13" t="s">
        <v>73</v>
      </c>
      <c r="Z13" s="13" t="s">
        <v>74</v>
      </c>
      <c r="AA13" s="1" t="s">
        <v>77</v>
      </c>
      <c r="AB13" s="1" t="s">
        <v>80</v>
      </c>
      <c r="AC13" s="1" t="s">
        <v>78</v>
      </c>
      <c r="AD13" s="1" t="s">
        <v>81</v>
      </c>
      <c r="AE13" s="1" t="s">
        <v>96</v>
      </c>
      <c r="AF13" s="13" t="s">
        <v>82</v>
      </c>
      <c r="AG13" s="13" t="s">
        <v>99</v>
      </c>
      <c r="AH13" s="33" t="s">
        <v>83</v>
      </c>
      <c r="AI13" s="20" t="s">
        <v>85</v>
      </c>
      <c r="AJ13" s="34"/>
    </row>
    <row r="14" spans="2:36" s="19" customFormat="1" ht="89.25" x14ac:dyDescent="0.2">
      <c r="B14" s="27">
        <v>2</v>
      </c>
      <c r="C14" s="12" t="s">
        <v>52</v>
      </c>
      <c r="D14" s="15" t="s">
        <v>53</v>
      </c>
      <c r="E14" s="28">
        <v>0.25</v>
      </c>
      <c r="F14" s="29">
        <v>1</v>
      </c>
      <c r="G14" s="29"/>
      <c r="H14" s="35">
        <f t="shared" ref="H14:H19" si="2">IF(ISERROR(G14/F14),"",(G14/F14))</f>
        <v>0</v>
      </c>
      <c r="I14" s="29">
        <v>1</v>
      </c>
      <c r="J14" s="29"/>
      <c r="K14" s="35">
        <f t="shared" si="0"/>
        <v>0</v>
      </c>
      <c r="L14" s="29">
        <v>1</v>
      </c>
      <c r="M14" s="29"/>
      <c r="N14" s="35">
        <f t="shared" si="1"/>
        <v>0</v>
      </c>
      <c r="O14" s="29">
        <v>1</v>
      </c>
      <c r="P14" s="29"/>
      <c r="Q14" s="30">
        <f t="shared" ref="Q14:Q19" si="3">IF(ISERROR(P14/O14),"",(P14/O14))</f>
        <v>0</v>
      </c>
      <c r="R14" s="31">
        <f t="shared" ref="R14:R19" si="4">(F14+I14+L14+O14)/4</f>
        <v>1</v>
      </c>
      <c r="S14" s="31">
        <f t="shared" ref="S14:S19" si="5">(G14+J14+M14+P14)/4</f>
        <v>0</v>
      </c>
      <c r="T14" s="32">
        <f t="shared" ref="T14" si="6">IF((IF(ISERROR(S14/R14),0,(S14/R14)))&gt;1,1,(IF(ISERROR(S14/R14),0,(S14/R14))))</f>
        <v>0</v>
      </c>
      <c r="U14" s="28">
        <f t="shared" ref="U14:U19" si="7">T14*E14</f>
        <v>0</v>
      </c>
      <c r="V14" s="13" t="s">
        <v>64</v>
      </c>
      <c r="W14" s="13" t="s">
        <v>69</v>
      </c>
      <c r="X14" s="57"/>
      <c r="Y14" s="13" t="s">
        <v>73</v>
      </c>
      <c r="Z14" s="13" t="s">
        <v>75</v>
      </c>
      <c r="AA14" s="1" t="s">
        <v>77</v>
      </c>
      <c r="AB14" s="1" t="s">
        <v>80</v>
      </c>
      <c r="AC14" s="1" t="s">
        <v>78</v>
      </c>
      <c r="AD14" s="1" t="s">
        <v>81</v>
      </c>
      <c r="AE14" s="1" t="s">
        <v>96</v>
      </c>
      <c r="AF14" s="13" t="s">
        <v>82</v>
      </c>
      <c r="AG14" s="13" t="s">
        <v>99</v>
      </c>
      <c r="AH14" s="33" t="s">
        <v>83</v>
      </c>
      <c r="AI14" s="20" t="s">
        <v>84</v>
      </c>
      <c r="AJ14" s="34"/>
    </row>
    <row r="15" spans="2:36" s="19" customFormat="1" ht="64.5" customHeight="1" x14ac:dyDescent="0.2">
      <c r="B15" s="27">
        <v>3</v>
      </c>
      <c r="C15" s="14" t="s">
        <v>54</v>
      </c>
      <c r="D15" s="15" t="s">
        <v>63</v>
      </c>
      <c r="E15" s="28">
        <f t="shared" ref="E15" si="8">(100/5)/100</f>
        <v>0.2</v>
      </c>
      <c r="F15" s="29">
        <v>1</v>
      </c>
      <c r="G15" s="29"/>
      <c r="H15" s="35">
        <f t="shared" si="2"/>
        <v>0</v>
      </c>
      <c r="I15" s="29">
        <v>1</v>
      </c>
      <c r="J15" s="29"/>
      <c r="K15" s="35">
        <f t="shared" si="0"/>
        <v>0</v>
      </c>
      <c r="L15" s="29">
        <v>1</v>
      </c>
      <c r="M15" s="29"/>
      <c r="N15" s="35">
        <f t="shared" si="1"/>
        <v>0</v>
      </c>
      <c r="O15" s="29">
        <v>1</v>
      </c>
      <c r="P15" s="29"/>
      <c r="Q15" s="30">
        <f t="shared" si="3"/>
        <v>0</v>
      </c>
      <c r="R15" s="31">
        <f t="shared" si="4"/>
        <v>1</v>
      </c>
      <c r="S15" s="31">
        <f t="shared" si="5"/>
        <v>0</v>
      </c>
      <c r="T15" s="32">
        <f>IF((IF(ISERROR(S15/R15),0,(S15/R15)))&gt;1,1,(IF(ISERROR(S15/R15),0,(S15/R15))))</f>
        <v>0</v>
      </c>
      <c r="U15" s="28">
        <f t="shared" si="7"/>
        <v>0</v>
      </c>
      <c r="V15" s="13" t="s">
        <v>67</v>
      </c>
      <c r="W15" s="13" t="s">
        <v>104</v>
      </c>
      <c r="X15" s="57"/>
      <c r="Y15" s="13" t="s">
        <v>73</v>
      </c>
      <c r="Z15" s="13" t="s">
        <v>76</v>
      </c>
      <c r="AA15" s="1" t="s">
        <v>77</v>
      </c>
      <c r="AB15" s="1" t="s">
        <v>80</v>
      </c>
      <c r="AC15" s="1" t="s">
        <v>78</v>
      </c>
      <c r="AD15" s="1" t="s">
        <v>81</v>
      </c>
      <c r="AE15" s="1" t="s">
        <v>79</v>
      </c>
      <c r="AF15" s="13" t="s">
        <v>100</v>
      </c>
      <c r="AG15" s="13" t="s">
        <v>98</v>
      </c>
      <c r="AH15" s="33" t="s">
        <v>83</v>
      </c>
      <c r="AI15" s="20" t="s">
        <v>97</v>
      </c>
      <c r="AJ15" s="34"/>
    </row>
    <row r="16" spans="2:36" s="19" customFormat="1" ht="89.25" x14ac:dyDescent="0.2">
      <c r="B16" s="27">
        <v>4</v>
      </c>
      <c r="C16" s="14" t="s">
        <v>55</v>
      </c>
      <c r="D16" s="15" t="s">
        <v>56</v>
      </c>
      <c r="E16" s="28">
        <v>0.14000000000000001</v>
      </c>
      <c r="F16" s="29">
        <v>1</v>
      </c>
      <c r="G16" s="29"/>
      <c r="H16" s="35">
        <f t="shared" si="2"/>
        <v>0</v>
      </c>
      <c r="I16" s="29">
        <v>1</v>
      </c>
      <c r="J16" s="29"/>
      <c r="K16" s="35">
        <f t="shared" si="0"/>
        <v>0</v>
      </c>
      <c r="L16" s="29">
        <v>1</v>
      </c>
      <c r="M16" s="29"/>
      <c r="N16" s="35">
        <f t="shared" si="1"/>
        <v>0</v>
      </c>
      <c r="O16" s="29">
        <v>1</v>
      </c>
      <c r="P16" s="29"/>
      <c r="Q16" s="30">
        <f t="shared" si="3"/>
        <v>0</v>
      </c>
      <c r="R16" s="31">
        <f t="shared" si="4"/>
        <v>1</v>
      </c>
      <c r="S16" s="31">
        <f t="shared" si="5"/>
        <v>0</v>
      </c>
      <c r="T16" s="32">
        <f t="shared" ref="T16:T19" si="9">IF((IF(ISERROR(S16/R16),0,(S16/R16)))&gt;1,1,(IF(ISERROR(S16/R16),0,(S16/R16))))</f>
        <v>0</v>
      </c>
      <c r="U16" s="28">
        <f t="shared" si="7"/>
        <v>0</v>
      </c>
      <c r="V16" s="13" t="s">
        <v>66</v>
      </c>
      <c r="W16" s="13" t="s">
        <v>70</v>
      </c>
      <c r="X16" s="57"/>
      <c r="Y16" s="13" t="s">
        <v>73</v>
      </c>
      <c r="Z16" s="13" t="s">
        <v>76</v>
      </c>
      <c r="AA16" s="1" t="s">
        <v>77</v>
      </c>
      <c r="AB16" s="1" t="s">
        <v>80</v>
      </c>
      <c r="AC16" s="1" t="s">
        <v>78</v>
      </c>
      <c r="AD16" s="1" t="s">
        <v>81</v>
      </c>
      <c r="AE16" s="1" t="s">
        <v>79</v>
      </c>
      <c r="AF16" s="13" t="s">
        <v>82</v>
      </c>
      <c r="AG16" s="13" t="s">
        <v>99</v>
      </c>
      <c r="AH16" s="33" t="s">
        <v>83</v>
      </c>
      <c r="AI16" s="20" t="s">
        <v>86</v>
      </c>
      <c r="AJ16" s="34"/>
    </row>
    <row r="17" spans="2:36" s="19" customFormat="1" ht="89.25" x14ac:dyDescent="0.2">
      <c r="B17" s="27">
        <v>5</v>
      </c>
      <c r="C17" s="14" t="s">
        <v>57</v>
      </c>
      <c r="D17" s="14" t="s">
        <v>62</v>
      </c>
      <c r="E17" s="28">
        <v>0.08</v>
      </c>
      <c r="F17" s="29">
        <v>1</v>
      </c>
      <c r="G17" s="29"/>
      <c r="H17" s="35">
        <f t="shared" si="2"/>
        <v>0</v>
      </c>
      <c r="I17" s="29">
        <v>1</v>
      </c>
      <c r="J17" s="29"/>
      <c r="K17" s="35">
        <f t="shared" si="0"/>
        <v>0</v>
      </c>
      <c r="L17" s="29">
        <v>1</v>
      </c>
      <c r="M17" s="29"/>
      <c r="N17" s="35">
        <f t="shared" si="1"/>
        <v>0</v>
      </c>
      <c r="O17" s="29">
        <v>1</v>
      </c>
      <c r="P17" s="29"/>
      <c r="Q17" s="30">
        <f t="shared" si="3"/>
        <v>0</v>
      </c>
      <c r="R17" s="31">
        <f t="shared" si="4"/>
        <v>1</v>
      </c>
      <c r="S17" s="31">
        <f t="shared" si="5"/>
        <v>0</v>
      </c>
      <c r="T17" s="32">
        <f t="shared" si="9"/>
        <v>0</v>
      </c>
      <c r="U17" s="28">
        <f t="shared" si="7"/>
        <v>0</v>
      </c>
      <c r="V17" s="13" t="s">
        <v>65</v>
      </c>
      <c r="W17" s="13" t="s">
        <v>71</v>
      </c>
      <c r="X17" s="57"/>
      <c r="Y17" s="13" t="s">
        <v>73</v>
      </c>
      <c r="Z17" s="13" t="s">
        <v>76</v>
      </c>
      <c r="AA17" s="21" t="s">
        <v>77</v>
      </c>
      <c r="AB17" s="1" t="s">
        <v>80</v>
      </c>
      <c r="AC17" s="21" t="s">
        <v>78</v>
      </c>
      <c r="AD17" s="1" t="s">
        <v>81</v>
      </c>
      <c r="AE17" s="21" t="s">
        <v>96</v>
      </c>
      <c r="AF17" s="13" t="s">
        <v>82</v>
      </c>
      <c r="AG17" s="13" t="s">
        <v>99</v>
      </c>
      <c r="AH17" s="33" t="s">
        <v>83</v>
      </c>
      <c r="AI17" s="20" t="s">
        <v>87</v>
      </c>
      <c r="AJ17" s="34"/>
    </row>
    <row r="18" spans="2:36" s="19" customFormat="1" ht="89.25" x14ac:dyDescent="0.2">
      <c r="B18" s="27">
        <v>6</v>
      </c>
      <c r="C18" s="14" t="s">
        <v>58</v>
      </c>
      <c r="D18" s="14" t="s">
        <v>61</v>
      </c>
      <c r="E18" s="28">
        <v>0.08</v>
      </c>
      <c r="F18" s="29">
        <v>1</v>
      </c>
      <c r="G18" s="29"/>
      <c r="H18" s="35">
        <f t="shared" si="2"/>
        <v>0</v>
      </c>
      <c r="I18" s="29">
        <v>1</v>
      </c>
      <c r="J18" s="29"/>
      <c r="K18" s="35">
        <f t="shared" si="0"/>
        <v>0</v>
      </c>
      <c r="L18" s="29">
        <v>1</v>
      </c>
      <c r="M18" s="29"/>
      <c r="N18" s="35">
        <f t="shared" si="1"/>
        <v>0</v>
      </c>
      <c r="O18" s="29">
        <v>1</v>
      </c>
      <c r="P18" s="29"/>
      <c r="Q18" s="30">
        <f>IF(ISERROR(P18/O18),"",(P18/O18))</f>
        <v>0</v>
      </c>
      <c r="R18" s="31">
        <f t="shared" ref="R18" si="10">(F18+I18+L18+O18)/4</f>
        <v>1</v>
      </c>
      <c r="S18" s="31">
        <f t="shared" ref="S18" si="11">(G18+J18+M18+P18)/4</f>
        <v>0</v>
      </c>
      <c r="T18" s="32">
        <f t="shared" ref="T18" si="12">IF((IF(ISERROR(S18/R18),0,(S18/R18)))&gt;1,1,(IF(ISERROR(S18/R18),0,(S18/R18))))</f>
        <v>0</v>
      </c>
      <c r="U18" s="28">
        <f t="shared" ref="U18" si="13">T18*E18</f>
        <v>0</v>
      </c>
      <c r="V18" s="13" t="s">
        <v>65</v>
      </c>
      <c r="W18" s="13" t="s">
        <v>71</v>
      </c>
      <c r="X18" s="57"/>
      <c r="Y18" s="13" t="s">
        <v>73</v>
      </c>
      <c r="Z18" s="13" t="s">
        <v>76</v>
      </c>
      <c r="AA18" s="1" t="s">
        <v>77</v>
      </c>
      <c r="AB18" s="1" t="s">
        <v>80</v>
      </c>
      <c r="AC18" s="1" t="s">
        <v>78</v>
      </c>
      <c r="AD18" s="1" t="s">
        <v>81</v>
      </c>
      <c r="AE18" s="1" t="s">
        <v>79</v>
      </c>
      <c r="AF18" s="13" t="s">
        <v>82</v>
      </c>
      <c r="AG18" s="13" t="s">
        <v>99</v>
      </c>
      <c r="AH18" s="33" t="s">
        <v>83</v>
      </c>
      <c r="AI18" s="20" t="s">
        <v>87</v>
      </c>
      <c r="AJ18" s="34"/>
    </row>
    <row r="19" spans="2:36" s="19" customFormat="1" ht="60.75" thickBot="1" x14ac:dyDescent="0.25">
      <c r="B19" s="27">
        <v>7</v>
      </c>
      <c r="C19" s="14" t="s">
        <v>59</v>
      </c>
      <c r="D19" s="14" t="s">
        <v>60</v>
      </c>
      <c r="E19" s="28">
        <v>0.05</v>
      </c>
      <c r="F19" s="29">
        <v>1</v>
      </c>
      <c r="G19" s="29"/>
      <c r="H19" s="35">
        <f t="shared" si="2"/>
        <v>0</v>
      </c>
      <c r="I19" s="29">
        <v>1</v>
      </c>
      <c r="J19" s="29"/>
      <c r="K19" s="35">
        <f t="shared" si="0"/>
        <v>0</v>
      </c>
      <c r="L19" s="29">
        <v>1</v>
      </c>
      <c r="M19" s="29"/>
      <c r="N19" s="35">
        <f t="shared" si="1"/>
        <v>0</v>
      </c>
      <c r="O19" s="29">
        <v>1</v>
      </c>
      <c r="P19" s="29"/>
      <c r="Q19" s="30">
        <f t="shared" si="3"/>
        <v>0</v>
      </c>
      <c r="R19" s="31">
        <f t="shared" si="4"/>
        <v>1</v>
      </c>
      <c r="S19" s="31">
        <f t="shared" si="5"/>
        <v>0</v>
      </c>
      <c r="T19" s="32">
        <f t="shared" si="9"/>
        <v>0</v>
      </c>
      <c r="U19" s="28">
        <f t="shared" si="7"/>
        <v>0</v>
      </c>
      <c r="V19" s="13" t="s">
        <v>65</v>
      </c>
      <c r="W19" s="13" t="s">
        <v>71</v>
      </c>
      <c r="X19" s="58"/>
      <c r="Y19" s="13" t="s">
        <v>73</v>
      </c>
      <c r="Z19" s="13" t="s">
        <v>76</v>
      </c>
      <c r="AA19" s="1" t="s">
        <v>77</v>
      </c>
      <c r="AB19" s="1" t="s">
        <v>80</v>
      </c>
      <c r="AC19" s="1" t="s">
        <v>78</v>
      </c>
      <c r="AD19" s="1" t="s">
        <v>81</v>
      </c>
      <c r="AE19" s="1" t="s">
        <v>79</v>
      </c>
      <c r="AF19" s="13" t="s">
        <v>82</v>
      </c>
      <c r="AG19" s="13" t="s">
        <v>99</v>
      </c>
      <c r="AH19" s="33" t="s">
        <v>83</v>
      </c>
      <c r="AI19" s="20" t="s">
        <v>87</v>
      </c>
      <c r="AJ19" s="34"/>
    </row>
    <row r="20" spans="2:36" s="16" customFormat="1" ht="18" customHeight="1" thickBot="1" x14ac:dyDescent="0.25">
      <c r="D20" s="17"/>
      <c r="E20" s="18">
        <f>SUM(E13:E19)</f>
        <v>1</v>
      </c>
      <c r="F20" s="18">
        <f>SUM(F13:F19)/11</f>
        <v>0.63636363636363635</v>
      </c>
      <c r="G20" s="18">
        <f t="shared" ref="G20:T20" si="14">SUM(G13:G19)/11</f>
        <v>0</v>
      </c>
      <c r="H20" s="18">
        <f t="shared" si="14"/>
        <v>0</v>
      </c>
      <c r="I20" s="18">
        <f t="shared" si="14"/>
        <v>0.63636363636363635</v>
      </c>
      <c r="J20" s="18">
        <f t="shared" si="14"/>
        <v>0</v>
      </c>
      <c r="K20" s="18">
        <f t="shared" si="14"/>
        <v>0</v>
      </c>
      <c r="L20" s="18">
        <f t="shared" si="14"/>
        <v>0.63636363636363635</v>
      </c>
      <c r="M20" s="18">
        <f t="shared" si="14"/>
        <v>0</v>
      </c>
      <c r="N20" s="18">
        <f t="shared" si="14"/>
        <v>0</v>
      </c>
      <c r="O20" s="18">
        <f t="shared" si="14"/>
        <v>0.63636363636363635</v>
      </c>
      <c r="P20" s="18">
        <f t="shared" si="14"/>
        <v>0</v>
      </c>
      <c r="Q20" s="18">
        <f t="shared" si="14"/>
        <v>0</v>
      </c>
      <c r="R20" s="18">
        <f t="shared" si="14"/>
        <v>0.63636363636363635</v>
      </c>
      <c r="S20" s="18">
        <f t="shared" si="14"/>
        <v>0</v>
      </c>
      <c r="T20" s="18">
        <f t="shared" si="14"/>
        <v>0</v>
      </c>
      <c r="U20" s="18">
        <f>SUM(U13:U19)</f>
        <v>0</v>
      </c>
      <c r="V20" s="19"/>
      <c r="W20" s="19"/>
      <c r="X20" s="19"/>
      <c r="Y20" s="19"/>
      <c r="Z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6" s="16" customFormat="1" ht="11.85" customHeight="1" x14ac:dyDescent="0.2">
      <c r="D21" s="17"/>
      <c r="E21" s="36"/>
      <c r="F21" s="19"/>
      <c r="G21" s="19"/>
      <c r="H21" s="37"/>
      <c r="I21" s="19"/>
      <c r="J21" s="19"/>
      <c r="K21" s="37"/>
      <c r="L21" s="19"/>
      <c r="M21" s="19"/>
      <c r="N21" s="37"/>
      <c r="O21" s="19"/>
      <c r="P21" s="19"/>
      <c r="Q21" s="37"/>
      <c r="R21" s="37"/>
      <c r="S21" s="37"/>
      <c r="T21" s="37"/>
      <c r="U21" s="37"/>
      <c r="V21" s="19"/>
      <c r="W21" s="19"/>
      <c r="X21" s="19"/>
      <c r="Y21" s="19"/>
      <c r="Z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6" s="16" customFormat="1" ht="11.85" customHeight="1" x14ac:dyDescent="0.2">
      <c r="D22" s="38"/>
      <c r="E22" s="36"/>
      <c r="F22" s="19"/>
      <c r="G22" s="19"/>
      <c r="H22" s="37"/>
      <c r="I22" s="19"/>
      <c r="J22" s="19"/>
      <c r="K22" s="37"/>
      <c r="L22" s="19"/>
      <c r="M22" s="19"/>
      <c r="N22" s="37"/>
      <c r="O22" s="19"/>
      <c r="P22" s="19"/>
      <c r="Q22" s="37"/>
      <c r="R22" s="37"/>
      <c r="S22" s="37"/>
      <c r="T22" s="37"/>
      <c r="U22" s="37"/>
      <c r="V22" s="19"/>
      <c r="W22" s="19"/>
      <c r="X22" s="19"/>
      <c r="Y22" s="19"/>
      <c r="Z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6" s="16" customFormat="1" ht="11.85" customHeight="1" x14ac:dyDescent="0.2">
      <c r="D23" s="17"/>
      <c r="E23" s="36"/>
      <c r="F23" s="19"/>
      <c r="G23" s="19"/>
      <c r="H23" s="37"/>
      <c r="I23" s="19"/>
      <c r="J23" s="19"/>
      <c r="K23" s="37"/>
      <c r="L23" s="19"/>
      <c r="M23" s="19"/>
      <c r="N23" s="37"/>
      <c r="O23" s="19"/>
      <c r="P23" s="19"/>
      <c r="Q23" s="37"/>
      <c r="R23" s="37"/>
      <c r="S23" s="37"/>
      <c r="T23" s="37"/>
      <c r="U23" s="37"/>
      <c r="V23" s="19"/>
      <c r="W23" s="19"/>
      <c r="X23" s="19"/>
      <c r="Y23" s="19"/>
      <c r="Z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6" s="16" customFormat="1" ht="11.85" customHeight="1" x14ac:dyDescent="0.2">
      <c r="D24" s="17"/>
      <c r="E24" s="36"/>
      <c r="F24" s="19"/>
      <c r="G24" s="19"/>
      <c r="H24" s="37"/>
      <c r="I24" s="19"/>
      <c r="J24" s="19"/>
      <c r="K24" s="37"/>
      <c r="L24" s="19"/>
      <c r="M24" s="19"/>
      <c r="N24" s="37"/>
      <c r="O24" s="19"/>
      <c r="P24" s="19"/>
      <c r="Q24" s="37"/>
      <c r="R24" s="37"/>
      <c r="S24" s="37"/>
      <c r="T24" s="37"/>
      <c r="U24" s="37"/>
      <c r="V24" s="19"/>
      <c r="W24" s="19"/>
      <c r="X24" s="19"/>
      <c r="Y24" s="19"/>
      <c r="Z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6" s="16" customFormat="1" ht="11.85" customHeight="1" x14ac:dyDescent="0.2">
      <c r="D25" s="17"/>
      <c r="E25" s="36"/>
      <c r="F25" s="19"/>
      <c r="G25" s="19"/>
      <c r="H25" s="37"/>
      <c r="I25" s="19"/>
      <c r="J25" s="19"/>
      <c r="K25" s="37"/>
      <c r="L25" s="19"/>
      <c r="M25" s="19"/>
      <c r="N25" s="37"/>
      <c r="O25" s="19"/>
      <c r="P25" s="19"/>
      <c r="Q25" s="37"/>
      <c r="R25" s="37"/>
      <c r="S25" s="37"/>
      <c r="T25" s="37"/>
      <c r="U25" s="37"/>
      <c r="V25" s="19"/>
      <c r="W25" s="19"/>
      <c r="X25" s="19"/>
      <c r="Y25" s="19"/>
      <c r="Z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6" s="16" customFormat="1" ht="11.85" customHeight="1" x14ac:dyDescent="0.2">
      <c r="D26" s="17"/>
      <c r="E26" s="36"/>
      <c r="F26" s="19"/>
      <c r="G26" s="19"/>
      <c r="H26" s="37"/>
      <c r="I26" s="19"/>
      <c r="J26" s="19"/>
      <c r="K26" s="37"/>
      <c r="L26" s="19"/>
      <c r="M26" s="19"/>
      <c r="N26" s="37"/>
      <c r="O26" s="19"/>
      <c r="P26" s="19"/>
      <c r="Q26" s="37"/>
      <c r="R26" s="37"/>
      <c r="S26" s="37"/>
      <c r="T26" s="37"/>
      <c r="U26" s="37"/>
      <c r="V26" s="19"/>
      <c r="W26" s="19"/>
      <c r="X26" s="19"/>
      <c r="Y26" s="19"/>
      <c r="Z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2:36" s="16" customFormat="1" ht="11.85" customHeight="1" x14ac:dyDescent="0.2">
      <c r="D27" s="17"/>
      <c r="E27" s="36"/>
      <c r="F27" s="19"/>
      <c r="G27" s="19"/>
      <c r="H27" s="37"/>
      <c r="I27" s="19"/>
      <c r="J27" s="19"/>
      <c r="K27" s="37"/>
      <c r="L27" s="19"/>
      <c r="M27" s="19"/>
      <c r="N27" s="37"/>
      <c r="O27" s="19"/>
      <c r="P27" s="19"/>
      <c r="Q27" s="37"/>
      <c r="R27" s="37"/>
      <c r="S27" s="37"/>
      <c r="T27" s="37"/>
      <c r="U27" s="37"/>
      <c r="V27" s="19"/>
      <c r="W27" s="19"/>
      <c r="X27" s="19"/>
      <c r="Y27" s="19"/>
      <c r="Z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2:36" s="16" customFormat="1" ht="11.85" customHeight="1" x14ac:dyDescent="0.2">
      <c r="D28" s="17"/>
      <c r="E28" s="36"/>
      <c r="F28" s="19"/>
      <c r="G28" s="19"/>
      <c r="H28" s="37"/>
      <c r="I28" s="19"/>
      <c r="J28" s="19"/>
      <c r="K28" s="37"/>
      <c r="L28" s="19"/>
      <c r="M28" s="19"/>
      <c r="N28" s="37"/>
      <c r="O28" s="19"/>
      <c r="P28" s="19"/>
      <c r="Q28" s="37"/>
      <c r="R28" s="37"/>
      <c r="S28" s="37"/>
      <c r="T28" s="37"/>
      <c r="U28" s="37"/>
      <c r="V28" s="19"/>
      <c r="W28" s="19"/>
      <c r="X28" s="19"/>
      <c r="Y28" s="19"/>
      <c r="Z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2:36" s="16" customFormat="1" ht="14.1" customHeight="1" x14ac:dyDescent="0.2">
      <c r="D29" s="17"/>
      <c r="E29" s="36"/>
      <c r="F29" s="19"/>
      <c r="G29" s="19"/>
      <c r="H29" s="37"/>
      <c r="I29" s="19"/>
      <c r="J29" s="19"/>
      <c r="K29" s="37"/>
      <c r="L29" s="19"/>
      <c r="M29" s="19"/>
      <c r="N29" s="37"/>
      <c r="O29" s="19"/>
      <c r="P29" s="19"/>
      <c r="Q29" s="37"/>
      <c r="R29" s="37"/>
      <c r="S29" s="37"/>
      <c r="T29" s="37"/>
      <c r="U29" s="37"/>
      <c r="V29" s="19"/>
      <c r="W29" s="19"/>
      <c r="X29" s="19"/>
      <c r="Y29" s="19"/>
      <c r="Z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2:36" s="16" customFormat="1" ht="11.85" customHeight="1" x14ac:dyDescent="0.2">
      <c r="D30" s="39"/>
      <c r="E30" s="36"/>
      <c r="F30" s="19"/>
      <c r="G30" s="19"/>
      <c r="H30" s="37"/>
      <c r="I30" s="19"/>
      <c r="J30" s="19"/>
      <c r="K30" s="37"/>
      <c r="L30" s="19"/>
      <c r="M30" s="19"/>
      <c r="N30" s="37"/>
      <c r="O30" s="19"/>
      <c r="P30" s="19"/>
      <c r="Q30" s="37"/>
      <c r="R30" s="37"/>
      <c r="S30" s="37"/>
      <c r="T30" s="37"/>
      <c r="U30" s="37"/>
      <c r="V30" s="19"/>
      <c r="W30" s="19"/>
      <c r="X30" s="19"/>
      <c r="Y30" s="19"/>
      <c r="Z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2:36" s="16" customFormat="1" ht="11.85" customHeight="1" x14ac:dyDescent="0.2">
      <c r="D31" s="17"/>
      <c r="E31" s="36"/>
      <c r="F31" s="19"/>
      <c r="G31" s="19"/>
      <c r="H31" s="37"/>
      <c r="I31" s="19"/>
      <c r="J31" s="19"/>
      <c r="K31" s="37"/>
      <c r="L31" s="19"/>
      <c r="M31" s="19"/>
      <c r="N31" s="37"/>
      <c r="O31" s="19"/>
      <c r="P31" s="19"/>
      <c r="Q31" s="37"/>
      <c r="R31" s="37"/>
      <c r="S31" s="37"/>
      <c r="T31" s="37"/>
      <c r="U31" s="37"/>
      <c r="V31" s="19"/>
      <c r="W31" s="19"/>
      <c r="X31" s="19"/>
      <c r="Y31" s="19"/>
      <c r="Z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2:36" s="16" customFormat="1" ht="11.85" customHeight="1" x14ac:dyDescent="0.2">
      <c r="D32" s="17"/>
      <c r="E32" s="36"/>
      <c r="F32" s="19"/>
      <c r="G32" s="19"/>
      <c r="H32" s="37"/>
      <c r="I32" s="19"/>
      <c r="J32" s="19"/>
      <c r="K32" s="37"/>
      <c r="L32" s="19"/>
      <c r="M32" s="19"/>
      <c r="N32" s="37"/>
      <c r="O32" s="19"/>
      <c r="P32" s="19"/>
      <c r="Q32" s="37"/>
      <c r="R32" s="37"/>
      <c r="S32" s="37"/>
      <c r="T32" s="37"/>
      <c r="U32" s="37"/>
      <c r="V32" s="19"/>
      <c r="W32" s="19"/>
      <c r="X32" s="19"/>
      <c r="Y32" s="19"/>
      <c r="Z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4:36" s="16" customFormat="1" ht="11.85" customHeight="1" x14ac:dyDescent="0.2">
      <c r="D33" s="17"/>
      <c r="E33" s="36"/>
      <c r="F33" s="19"/>
      <c r="G33" s="19"/>
      <c r="H33" s="37"/>
      <c r="I33" s="19"/>
      <c r="J33" s="19"/>
      <c r="K33" s="37"/>
      <c r="L33" s="19"/>
      <c r="M33" s="19"/>
      <c r="N33" s="37"/>
      <c r="O33" s="19"/>
      <c r="P33" s="19"/>
      <c r="Q33" s="37"/>
      <c r="R33" s="37"/>
      <c r="S33" s="37"/>
      <c r="T33" s="37"/>
      <c r="U33" s="37"/>
      <c r="V33" s="19"/>
      <c r="W33" s="19"/>
      <c r="X33" s="19"/>
      <c r="Y33" s="19"/>
      <c r="Z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4:36" s="16" customFormat="1" ht="11.85" customHeight="1" x14ac:dyDescent="0.2">
      <c r="D34" s="17"/>
      <c r="E34" s="36"/>
      <c r="F34" s="19"/>
      <c r="G34" s="19"/>
      <c r="H34" s="37"/>
      <c r="I34" s="19"/>
      <c r="J34" s="19"/>
      <c r="K34" s="37"/>
      <c r="L34" s="19"/>
      <c r="M34" s="19"/>
      <c r="N34" s="37"/>
      <c r="O34" s="19"/>
      <c r="P34" s="19"/>
      <c r="Q34" s="37"/>
      <c r="R34" s="37"/>
      <c r="S34" s="37"/>
      <c r="T34" s="37"/>
      <c r="U34" s="37"/>
      <c r="V34" s="19"/>
      <c r="W34" s="19"/>
      <c r="X34" s="19"/>
      <c r="Y34" s="19"/>
      <c r="Z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4:36" s="16" customFormat="1" ht="12.6" customHeight="1" x14ac:dyDescent="0.2">
      <c r="D35" s="17"/>
      <c r="E35" s="36"/>
      <c r="F35" s="19"/>
      <c r="G35" s="19"/>
      <c r="H35" s="37"/>
      <c r="I35" s="19"/>
      <c r="J35" s="19"/>
      <c r="K35" s="37"/>
      <c r="L35" s="19"/>
      <c r="M35" s="19"/>
      <c r="N35" s="37"/>
      <c r="O35" s="19"/>
      <c r="P35" s="19"/>
      <c r="Q35" s="37"/>
      <c r="R35" s="37"/>
      <c r="S35" s="37"/>
      <c r="T35" s="37"/>
      <c r="U35" s="37"/>
      <c r="V35" s="19"/>
      <c r="W35" s="19"/>
      <c r="X35" s="19"/>
      <c r="Y35" s="19"/>
      <c r="Z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4:36" s="16" customFormat="1" ht="12.6" customHeight="1" x14ac:dyDescent="0.2">
      <c r="D36" s="17"/>
      <c r="E36" s="36"/>
      <c r="F36" s="19"/>
      <c r="G36" s="19"/>
      <c r="H36" s="37"/>
      <c r="I36" s="19"/>
      <c r="J36" s="19"/>
      <c r="K36" s="37"/>
      <c r="L36" s="19"/>
      <c r="M36" s="19"/>
      <c r="N36" s="37"/>
      <c r="O36" s="19"/>
      <c r="P36" s="19"/>
      <c r="Q36" s="37"/>
      <c r="R36" s="37"/>
      <c r="S36" s="37"/>
      <c r="T36" s="37"/>
      <c r="U36" s="37"/>
      <c r="V36" s="19"/>
      <c r="W36" s="19"/>
      <c r="X36" s="19"/>
      <c r="Y36" s="19"/>
      <c r="Z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4:36" s="16" customFormat="1" ht="11.85" customHeight="1" x14ac:dyDescent="0.2">
      <c r="D37" s="17"/>
      <c r="E37" s="36"/>
      <c r="F37" s="19"/>
      <c r="G37" s="19"/>
      <c r="H37" s="37"/>
      <c r="I37" s="19"/>
      <c r="J37" s="19"/>
      <c r="K37" s="37"/>
      <c r="L37" s="19"/>
      <c r="M37" s="19"/>
      <c r="N37" s="37"/>
      <c r="O37" s="19"/>
      <c r="P37" s="19"/>
      <c r="Q37" s="37"/>
      <c r="R37" s="37"/>
      <c r="S37" s="37"/>
      <c r="T37" s="37"/>
      <c r="U37" s="37"/>
      <c r="V37" s="19"/>
      <c r="W37" s="19"/>
      <c r="X37" s="19"/>
      <c r="Y37" s="19"/>
      <c r="Z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4:36" s="16" customFormat="1" ht="11.85" customHeight="1" x14ac:dyDescent="0.2">
      <c r="D38" s="17"/>
      <c r="E38" s="36"/>
      <c r="F38" s="19"/>
      <c r="G38" s="19"/>
      <c r="H38" s="37"/>
      <c r="I38" s="19"/>
      <c r="J38" s="19"/>
      <c r="K38" s="37"/>
      <c r="L38" s="19"/>
      <c r="M38" s="19"/>
      <c r="N38" s="37"/>
      <c r="O38" s="19"/>
      <c r="P38" s="19"/>
      <c r="Q38" s="37"/>
      <c r="R38" s="37"/>
      <c r="S38" s="37"/>
      <c r="T38" s="37"/>
      <c r="U38" s="37"/>
      <c r="V38" s="19"/>
      <c r="W38" s="19"/>
      <c r="X38" s="19"/>
      <c r="Y38" s="19"/>
      <c r="Z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4:36" s="16" customFormat="1" ht="14.1" customHeight="1" x14ac:dyDescent="0.2">
      <c r="D39" s="17"/>
      <c r="E39" s="17"/>
      <c r="F39" s="19"/>
      <c r="G39" s="19"/>
      <c r="H39" s="37"/>
      <c r="I39" s="19"/>
      <c r="J39" s="19"/>
      <c r="K39" s="37"/>
      <c r="L39" s="19"/>
      <c r="M39" s="19"/>
      <c r="N39" s="37"/>
      <c r="O39" s="19"/>
      <c r="P39" s="19"/>
      <c r="Q39" s="37"/>
      <c r="R39" s="37"/>
      <c r="S39" s="37"/>
      <c r="T39" s="37"/>
      <c r="U39" s="37"/>
      <c r="V39" s="19"/>
      <c r="W39" s="19"/>
      <c r="X39" s="19"/>
      <c r="Y39" s="19"/>
      <c r="Z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4:36" s="16" customFormat="1" ht="11.85" customHeight="1" x14ac:dyDescent="0.2">
      <c r="D40" s="17"/>
      <c r="E40" s="17"/>
      <c r="F40" s="19"/>
      <c r="G40" s="19"/>
      <c r="H40" s="37"/>
      <c r="I40" s="19"/>
      <c r="J40" s="19"/>
      <c r="K40" s="37"/>
      <c r="L40" s="19"/>
      <c r="M40" s="19"/>
      <c r="N40" s="37"/>
      <c r="O40" s="19"/>
      <c r="P40" s="19"/>
      <c r="Q40" s="37"/>
      <c r="R40" s="37"/>
      <c r="S40" s="37"/>
      <c r="T40" s="37"/>
      <c r="U40" s="37"/>
      <c r="V40" s="19"/>
      <c r="W40" s="19"/>
      <c r="X40" s="19"/>
      <c r="Y40" s="19"/>
      <c r="Z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4:36" s="16" customFormat="1" ht="11.85" customHeight="1" x14ac:dyDescent="0.2">
      <c r="D41" s="17"/>
      <c r="E41" s="17"/>
      <c r="F41" s="19"/>
      <c r="G41" s="19"/>
      <c r="H41" s="37"/>
      <c r="I41" s="19"/>
      <c r="J41" s="19"/>
      <c r="K41" s="37"/>
      <c r="L41" s="19"/>
      <c r="M41" s="19"/>
      <c r="N41" s="37"/>
      <c r="O41" s="19"/>
      <c r="P41" s="19"/>
      <c r="Q41" s="37"/>
      <c r="R41" s="37"/>
      <c r="S41" s="37"/>
      <c r="T41" s="37"/>
      <c r="U41" s="37"/>
      <c r="V41" s="19"/>
      <c r="W41" s="19"/>
      <c r="X41" s="19"/>
      <c r="Y41" s="19"/>
      <c r="Z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4:36" s="16" customFormat="1" ht="11.85" customHeight="1" x14ac:dyDescent="0.2">
      <c r="D42" s="17"/>
      <c r="E42" s="17"/>
      <c r="F42" s="19"/>
      <c r="G42" s="19"/>
      <c r="H42" s="37"/>
      <c r="I42" s="19"/>
      <c r="J42" s="19"/>
      <c r="K42" s="37"/>
      <c r="L42" s="19"/>
      <c r="M42" s="19"/>
      <c r="N42" s="37"/>
      <c r="O42" s="19"/>
      <c r="P42" s="19"/>
      <c r="Q42" s="37"/>
      <c r="R42" s="37"/>
      <c r="S42" s="37"/>
      <c r="T42" s="37"/>
      <c r="U42" s="37"/>
      <c r="V42" s="19"/>
      <c r="W42" s="19"/>
      <c r="X42" s="19"/>
      <c r="Y42" s="19"/>
      <c r="Z42" s="19"/>
      <c r="AB42" s="19"/>
      <c r="AC42" s="19"/>
      <c r="AD42" s="19"/>
      <c r="AE42" s="19"/>
      <c r="AF42" s="19"/>
      <c r="AG42" s="19"/>
      <c r="AH42" s="19"/>
      <c r="AI42" s="19"/>
      <c r="AJ42" s="19"/>
    </row>
  </sheetData>
  <sheetProtection selectLockedCells="1"/>
  <mergeCells count="59">
    <mergeCell ref="X13:X19"/>
    <mergeCell ref="E7:AB7"/>
    <mergeCell ref="AC7:AJ7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P11:P12"/>
    <mergeCell ref="L10:N10"/>
    <mergeCell ref="O10:Q10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K11:K12"/>
    <mergeCell ref="Y10:Z10"/>
    <mergeCell ref="AA10:AA12"/>
    <mergeCell ref="R11:R12"/>
    <mergeCell ref="S11:S12"/>
    <mergeCell ref="T11:T12"/>
    <mergeCell ref="U11:U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</mergeCells>
  <conditionalFormatting sqref="H13:H16 K13:K16 N13:N16 Q13:Q19">
    <cfRule type="cellIs" dxfId="16" priority="56" stopIfTrue="1" operator="between">
      <formula>0.9</formula>
      <formula>1.05</formula>
    </cfRule>
    <cfRule type="cellIs" dxfId="15" priority="57" stopIfTrue="1" operator="between">
      <formula>0.7</formula>
      <formula>0.8999</formula>
    </cfRule>
    <cfRule type="cellIs" dxfId="14" priority="58" stopIfTrue="1" operator="between">
      <formula>0</formula>
      <formula>0.699</formula>
    </cfRule>
    <cfRule type="cellIs" dxfId="13" priority="59" stopIfTrue="1" operator="greaterThan">
      <formula>1.05</formula>
    </cfRule>
  </conditionalFormatting>
  <conditionalFormatting sqref="T13:T16 T19">
    <cfRule type="cellIs" dxfId="12" priority="53" stopIfTrue="1" operator="between">
      <formula>0.9</formula>
      <formula>1</formula>
    </cfRule>
    <cfRule type="cellIs" dxfId="11" priority="54" stopIfTrue="1" operator="between">
      <formula>0.7</formula>
      <formula>0.8999</formula>
    </cfRule>
    <cfRule type="cellIs" dxfId="10" priority="55" stopIfTrue="1" operator="between">
      <formula>0</formula>
      <formula>0.699</formula>
    </cfRule>
  </conditionalFormatting>
  <conditionalFormatting sqref="T18">
    <cfRule type="cellIs" dxfId="9" priority="8" stopIfTrue="1" operator="between">
      <formula>0.9</formula>
      <formula>1</formula>
    </cfRule>
    <cfRule type="cellIs" dxfId="8" priority="9" stopIfTrue="1" operator="between">
      <formula>0.7</formula>
      <formula>0.8999</formula>
    </cfRule>
    <cfRule type="cellIs" dxfId="7" priority="10" stopIfTrue="1" operator="between">
      <formula>0</formula>
      <formula>0.699</formula>
    </cfRule>
  </conditionalFormatting>
  <conditionalFormatting sqref="H17:H19 K17:K19 N17:N19">
    <cfRule type="cellIs" dxfId="6" priority="4" stopIfTrue="1" operator="between">
      <formula>0.9</formula>
      <formula>1.05</formula>
    </cfRule>
    <cfRule type="cellIs" dxfId="5" priority="5" stopIfTrue="1" operator="between">
      <formula>0.7</formula>
      <formula>0.8999</formula>
    </cfRule>
    <cfRule type="cellIs" dxfId="4" priority="6" stopIfTrue="1" operator="between">
      <formula>0</formula>
      <formula>0.699</formula>
    </cfRule>
    <cfRule type="cellIs" dxfId="3" priority="7" stopIfTrue="1" operator="greaterThan">
      <formula>1.05</formula>
    </cfRule>
  </conditionalFormatting>
  <conditionalFormatting sqref="T17">
    <cfRule type="cellIs" dxfId="2" priority="1" stopIfTrue="1" operator="between">
      <formula>0.9</formula>
      <formula>1</formula>
    </cfRule>
    <cfRule type="cellIs" dxfId="1" priority="2" stopIfTrue="1" operator="between">
      <formula>0.7</formula>
      <formula>0.8999</formula>
    </cfRule>
    <cfRule type="cellIs" dxfId="0" priority="3" stopIfTrue="1" operator="between">
      <formula>0</formula>
      <formula>0.699</formula>
    </cfRule>
  </conditionalFormatting>
  <dataValidations count="5">
    <dataValidation type="list" operator="equal" allowBlank="1" showErrorMessage="1" sqref="AA20:AA42">
      <formula1>"Eficacia,Eficiencia,Efectividad,"</formula1>
      <formula2>0</formula2>
    </dataValidation>
    <dataValidation type="list" operator="equal" allowBlank="1" showErrorMessage="1" sqref="AF20:AF42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>
      <formula1>"Coeficiente,Índice o razón,Porcentaje,Tasa,Valor absoluto"</formula1>
      <formula2>0</formula2>
    </dataValidation>
    <dataValidation type="list" operator="equal" allowBlank="1" showErrorMessage="1" sqref="AD13:AD42">
      <formula1>"Diario,Semanal,Mensual,Bimestral ,Trimestral,Semestral ,Anual"</formula1>
      <formula2>0</formula2>
    </dataValidation>
    <dataValidation type="list" operator="equal" allowBlank="1" showErrorMessage="1" sqref="AE13:AE42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opLeftCell="C1" zoomScale="80" zoomScaleNormal="80" workbookViewId="0">
      <selection activeCell="D11" sqref="D11"/>
    </sheetView>
  </sheetViews>
  <sheetFormatPr baseColWidth="10" defaultRowHeight="12.75" x14ac:dyDescent="0.2"/>
  <cols>
    <col min="1" max="1" width="11.140625" customWidth="1"/>
    <col min="2" max="2" width="48.140625" bestFit="1" customWidth="1"/>
    <col min="3" max="3" width="45.140625" customWidth="1"/>
    <col min="4" max="4" width="49" customWidth="1"/>
    <col min="5" max="5" width="48.140625" bestFit="1" customWidth="1"/>
    <col min="6" max="6" width="36" customWidth="1"/>
    <col min="7" max="7" width="39.140625" customWidth="1"/>
  </cols>
  <sheetData>
    <row r="1" spans="1:7" ht="15.75" x14ac:dyDescent="0.2">
      <c r="A1" s="99"/>
      <c r="B1" s="100"/>
      <c r="C1" s="90" t="s">
        <v>31</v>
      </c>
      <c r="D1" s="91"/>
      <c r="E1" s="91"/>
      <c r="F1" s="92"/>
      <c r="G1" s="7" t="s">
        <v>37</v>
      </c>
    </row>
    <row r="2" spans="1:7" ht="15.75" x14ac:dyDescent="0.2">
      <c r="A2" s="101"/>
      <c r="B2" s="102"/>
      <c r="C2" s="93"/>
      <c r="D2" s="94"/>
      <c r="E2" s="94"/>
      <c r="F2" s="95"/>
      <c r="G2" s="8" t="s">
        <v>38</v>
      </c>
    </row>
    <row r="3" spans="1:7" ht="20.25" x14ac:dyDescent="0.2">
      <c r="A3" s="101"/>
      <c r="B3" s="102"/>
      <c r="C3" s="93" t="s">
        <v>36</v>
      </c>
      <c r="D3" s="94"/>
      <c r="E3" s="94"/>
      <c r="F3" s="95"/>
      <c r="G3" s="9" t="s">
        <v>46</v>
      </c>
    </row>
    <row r="4" spans="1:7" ht="21" thickBot="1" x14ac:dyDescent="0.25">
      <c r="A4" s="103"/>
      <c r="B4" s="104"/>
      <c r="C4" s="96" t="s">
        <v>103</v>
      </c>
      <c r="D4" s="97"/>
      <c r="E4" s="97"/>
      <c r="F4" s="98"/>
      <c r="G4" s="10" t="s">
        <v>39</v>
      </c>
    </row>
    <row r="5" spans="1:7" ht="15" x14ac:dyDescent="0.2">
      <c r="A5" s="82" t="s">
        <v>32</v>
      </c>
      <c r="B5" s="83"/>
      <c r="C5" s="84"/>
      <c r="D5" s="69" t="s">
        <v>48</v>
      </c>
      <c r="E5" s="85"/>
      <c r="F5" s="85"/>
      <c r="G5" s="86"/>
    </row>
    <row r="6" spans="1:7" ht="15.75" thickBot="1" x14ac:dyDescent="0.25">
      <c r="A6" s="79" t="s">
        <v>33</v>
      </c>
      <c r="B6" s="80"/>
      <c r="C6" s="81"/>
      <c r="D6" s="87" t="s">
        <v>49</v>
      </c>
      <c r="E6" s="88"/>
      <c r="F6" s="88"/>
      <c r="G6" s="89"/>
    </row>
    <row r="7" spans="1:7" ht="13.5" thickBot="1" x14ac:dyDescent="0.25"/>
    <row r="8" spans="1:7" ht="30" x14ac:dyDescent="0.2">
      <c r="A8" s="2" t="s">
        <v>43</v>
      </c>
      <c r="B8" s="2" t="s">
        <v>45</v>
      </c>
      <c r="C8" s="2" t="s">
        <v>35</v>
      </c>
      <c r="D8" s="3" t="s">
        <v>89</v>
      </c>
      <c r="E8" s="4" t="s">
        <v>40</v>
      </c>
      <c r="F8" s="4" t="s">
        <v>41</v>
      </c>
      <c r="G8" s="4" t="s">
        <v>42</v>
      </c>
    </row>
    <row r="9" spans="1:7" ht="25.5" x14ac:dyDescent="0.2">
      <c r="A9" s="6">
        <v>1</v>
      </c>
      <c r="B9" s="12" t="s">
        <v>50</v>
      </c>
      <c r="C9" s="15" t="s">
        <v>51</v>
      </c>
      <c r="D9" s="11"/>
      <c r="E9" s="11"/>
      <c r="F9" s="11"/>
      <c r="G9" s="11"/>
    </row>
    <row r="10" spans="1:7" ht="25.5" x14ac:dyDescent="0.2">
      <c r="A10" s="6">
        <v>2</v>
      </c>
      <c r="B10" s="12" t="s">
        <v>52</v>
      </c>
      <c r="C10" s="15" t="s">
        <v>53</v>
      </c>
      <c r="D10" s="11"/>
      <c r="E10" s="11"/>
      <c r="F10" s="11"/>
      <c r="G10" s="11"/>
    </row>
    <row r="11" spans="1:7" ht="25.5" x14ac:dyDescent="0.2">
      <c r="A11" s="6">
        <v>3</v>
      </c>
      <c r="B11" s="14" t="s">
        <v>54</v>
      </c>
      <c r="C11" s="15" t="s">
        <v>63</v>
      </c>
      <c r="D11" s="11"/>
      <c r="E11" s="11"/>
      <c r="F11" s="11"/>
      <c r="G11" s="11"/>
    </row>
    <row r="12" spans="1:7" x14ac:dyDescent="0.2">
      <c r="A12" s="6">
        <v>4</v>
      </c>
      <c r="B12" s="14" t="s">
        <v>55</v>
      </c>
      <c r="C12" s="15" t="s">
        <v>56</v>
      </c>
      <c r="D12" s="11"/>
      <c r="E12" s="11"/>
      <c r="F12" s="11"/>
      <c r="G12" s="11"/>
    </row>
    <row r="13" spans="1:7" ht="24.75" customHeight="1" x14ac:dyDescent="0.2">
      <c r="A13" s="6">
        <v>5</v>
      </c>
      <c r="B13" s="14" t="s">
        <v>88</v>
      </c>
      <c r="C13" s="14" t="s">
        <v>62</v>
      </c>
      <c r="D13" s="11"/>
      <c r="E13" s="11"/>
      <c r="F13" s="11"/>
      <c r="G13" s="11"/>
    </row>
    <row r="14" spans="1:7" ht="25.5" x14ac:dyDescent="0.2">
      <c r="A14" s="6">
        <v>6</v>
      </c>
      <c r="B14" s="14" t="s">
        <v>58</v>
      </c>
      <c r="C14" s="14" t="s">
        <v>61</v>
      </c>
      <c r="D14" s="11"/>
      <c r="E14" s="11"/>
      <c r="F14" s="11"/>
      <c r="G14" s="11"/>
    </row>
    <row r="15" spans="1:7" ht="27" customHeight="1" x14ac:dyDescent="0.2">
      <c r="A15" s="6">
        <v>7</v>
      </c>
      <c r="B15" s="14" t="s">
        <v>59</v>
      </c>
      <c r="C15" s="14" t="s">
        <v>60</v>
      </c>
      <c r="D15" s="11"/>
      <c r="E15" s="11"/>
      <c r="F15" s="11"/>
      <c r="G15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ARCHIVO</vt:lpstr>
      <vt:lpstr>DETALLE DE EJECUCIÓN</vt:lpstr>
      <vt:lpstr>ARCHIVO!Área_de_impresión</vt:lpstr>
      <vt:lpstr>ARCHIVO!Títulos_a_imprimir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CARVAL</cp:lastModifiedBy>
  <cp:lastPrinted>2018-04-17T19:21:06Z</cp:lastPrinted>
  <dcterms:created xsi:type="dcterms:W3CDTF">2015-11-24T17:06:50Z</dcterms:created>
  <dcterms:modified xsi:type="dcterms:W3CDTF">2025-01-31T02:50:52Z</dcterms:modified>
</cp:coreProperties>
</file>