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CLLORENTE\Desktop\"/>
    </mc:Choice>
  </mc:AlternateContent>
  <xr:revisionPtr revIDLastSave="0" documentId="8_{90CB3B0D-D290-4E7A-84BC-3F5A44580B15}" xr6:coauthVersionLast="47" xr6:coauthVersionMax="47" xr10:uidLastSave="{00000000-0000-0000-0000-000000000000}"/>
  <bookViews>
    <workbookView xWindow="-120" yWindow="-120" windowWidth="29040" windowHeight="15720" tabRatio="791" xr2:uid="{00000000-000D-0000-FFFF-FFFF00000000}"/>
  </bookViews>
  <sheets>
    <sheet name="ALMACEN Y SUMINISTROS" sheetId="1" r:id="rId1"/>
    <sheet name="DETALLE DE EJECUCIÓN" sheetId="2" r:id="rId2"/>
  </sheets>
  <definedNames>
    <definedName name="_xlnm.Print_Area" localSheetId="0">'ALMACEN Y SUMINISTROS'!$A$2:$AH$18</definedName>
    <definedName name="_xlnm.Print_Titles" localSheetId="0">'ALMACEN Y SUMINISTROS'!$2:$11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3" i="1" l="1"/>
  <c r="R13" i="1"/>
  <c r="S18" i="1"/>
  <c r="R18" i="1"/>
  <c r="S17" i="1"/>
  <c r="R17" i="1"/>
  <c r="H16" i="1"/>
  <c r="S15" i="1"/>
  <c r="R15" i="1"/>
  <c r="S16" i="1"/>
  <c r="R16" i="1"/>
  <c r="Q16" i="1"/>
  <c r="N16" i="1"/>
  <c r="K16" i="1"/>
  <c r="S19" i="1"/>
  <c r="U19" i="1"/>
  <c r="S14" i="1"/>
  <c r="T14" i="1" s="1"/>
  <c r="U14" i="1" s="1"/>
  <c r="R14" i="1"/>
  <c r="Q19" i="1"/>
  <c r="R19" i="1"/>
  <c r="N19" i="1"/>
  <c r="K19" i="1"/>
  <c r="H19" i="1"/>
  <c r="E20" i="1"/>
  <c r="N13" i="1"/>
  <c r="T16" i="1" l="1"/>
  <c r="U16" i="1" s="1"/>
  <c r="Q17" i="1"/>
  <c r="Q18" i="1"/>
  <c r="N17" i="1"/>
  <c r="N18" i="1"/>
  <c r="K17" i="1"/>
  <c r="K18" i="1"/>
  <c r="H17" i="1"/>
  <c r="H18" i="1"/>
  <c r="Q13" i="1"/>
  <c r="H13" i="1"/>
  <c r="K13" i="1"/>
  <c r="H15" i="1"/>
  <c r="K15" i="1"/>
  <c r="N15" i="1"/>
  <c r="Q15" i="1"/>
  <c r="T13" i="1" l="1"/>
  <c r="U13" i="1" s="1"/>
  <c r="T18" i="1"/>
  <c r="U18" i="1" s="1"/>
  <c r="T17" i="1"/>
  <c r="U17" i="1" s="1"/>
  <c r="T15" i="1"/>
  <c r="U15" i="1" s="1"/>
  <c r="U1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Olga Quintero</author>
    <author>ALEXANDRA NEGRETE ROJAS</author>
    <author/>
    <author>tc={55240868-FF82-487B-A912-D4677C72B0BF}</author>
  </authors>
  <commentList>
    <comment ref="B10" authorId="0" shapeId="0" xr:uid="{00000000-0006-0000-0000-000001000000}">
      <text>
        <r>
          <rPr>
            <sz val="9"/>
            <color indexed="81"/>
            <rFont val="Tahoma"/>
            <family val="2"/>
          </rPr>
          <t xml:space="preserve">Numerar cada meta
</t>
        </r>
      </text>
    </comment>
    <comment ref="C10" authorId="1" shapeId="0" xr:uid="{00000000-0006-0000-0000-000002000000}">
      <text>
        <r>
          <rPr>
            <sz val="9"/>
            <color rgb="FF000000"/>
            <rFont val="Tahoma"/>
            <family val="2"/>
          </rPr>
          <t>Descripción de la actividad a desarrollar</t>
        </r>
      </text>
    </comment>
    <comment ref="D10" authorId="0" shapeId="0" xr:uid="{00000000-0006-0000-0000-000003000000}">
      <text>
        <r>
          <rPr>
            <sz val="9"/>
            <color indexed="81"/>
            <rFont val="Tahoma"/>
            <family val="2"/>
          </rPr>
          <t>Definir las metas a las que se compromete la dependencia para la vigencia</t>
        </r>
      </text>
    </comment>
    <comment ref="E10" authorId="0" shapeId="0" xr:uid="{00000000-0006-0000-0000-000004000000}">
      <text>
        <r>
          <rPr>
            <sz val="9"/>
            <color rgb="FF000000"/>
            <rFont val="Tahoma"/>
            <family val="2"/>
          </rPr>
          <t xml:space="preserve">Peso de cada meta dentro del total de metas definidas, la suma de las mismas debe ser del 100%
</t>
        </r>
      </text>
    </comment>
    <comment ref="V10" authorId="2" shapeId="0" xr:uid="{00000000-0006-0000-0000-000005000000}">
      <text>
        <r>
          <rPr>
            <sz val="8"/>
            <color rgb="FF000000"/>
            <rFont val="Tahoma"/>
            <family val="2"/>
          </rPr>
          <t xml:space="preserve">Designación que identifica el indicador respectivo. Ej. “Informe de seguimiento plan
</t>
        </r>
        <r>
          <rPr>
            <sz val="8"/>
            <color rgb="FF000000"/>
            <rFont val="Tahoma"/>
            <family val="2"/>
          </rPr>
          <t xml:space="preserve">de desarrollo”
</t>
        </r>
      </text>
    </comment>
    <comment ref="W10" authorId="2" shapeId="0" xr:uid="{00000000-0006-0000-0000-000006000000}">
      <text>
        <r>
          <rPr>
            <sz val="8"/>
            <color rgb="FF000000"/>
            <rFont val="Tahoma"/>
            <family val="2"/>
          </rPr>
          <t xml:space="preserve">Constituye la razón de ser del indicador, establece el propósito o fin último de la
</t>
        </r>
        <r>
          <rPr>
            <sz val="8"/>
            <color rgb="FF000000"/>
            <rFont val="Tahoma"/>
            <family val="2"/>
          </rPr>
          <t xml:space="preserve">medición. La definición debe estar constituida por los siguientes elementos:
</t>
        </r>
        <r>
          <rPr>
            <sz val="8"/>
            <color rgb="FF000000"/>
            <rFont val="Tahoma"/>
            <family val="2"/>
          </rPr>
          <t xml:space="preserve">1)Qué se espera hacer
</t>
        </r>
        <r>
          <rPr>
            <sz val="8"/>
            <color rgb="FF000000"/>
            <rFont val="Tahoma"/>
            <family val="2"/>
          </rPr>
          <t xml:space="preserve">2)En donde se quiere hacer
</t>
        </r>
        <r>
          <rPr>
            <sz val="8"/>
            <color rgb="FF000000"/>
            <rFont val="Tahoma"/>
            <family val="2"/>
          </rPr>
          <t xml:space="preserve">3)Elementos de contexto o descriptivo
</t>
        </r>
      </text>
    </comment>
    <comment ref="X10" authorId="2" shapeId="0" xr:uid="{00000000-0006-0000-0000-000007000000}">
      <text>
        <r>
          <rPr>
            <sz val="8"/>
            <color rgb="FF000000"/>
            <rFont val="Tahoma"/>
            <family val="2"/>
          </rPr>
          <t xml:space="preserve">Hace referencia al Objeto, la descripción de lo que se va a
</t>
        </r>
        <r>
          <rPr>
            <sz val="8"/>
            <color rgb="FF000000"/>
            <rFont val="Tahoma"/>
            <family val="2"/>
          </rPr>
          <t xml:space="preserve">medir. Ej. (Documentos, jornadas, pactos, planes, proyectos, seguimientos, informes,
</t>
        </r>
        <r>
          <rPr>
            <sz val="8"/>
            <color rgb="FF000000"/>
            <rFont val="Tahoma"/>
            <family val="2"/>
          </rPr>
          <t xml:space="preserve">talleres, usuarios etc.).
</t>
        </r>
      </text>
    </comment>
    <comment ref="AA10" authorId="2" shapeId="0" xr:uid="{00000000-0006-0000-0000-000008000000}">
      <text>
        <r>
          <rPr>
            <sz val="10"/>
            <color rgb="FF000000"/>
            <rFont val="Arial"/>
            <family val="2"/>
          </rPr>
          <t xml:space="preserve">La naturaleza o tipo del indicador se establece de acuerdo con los
</t>
        </r>
        <r>
          <rPr>
            <sz val="10"/>
            <color rgb="FF000000"/>
            <rFont val="Arial"/>
            <family val="2"/>
          </rPr>
          <t xml:space="preserve">siguientes criterios: Logro de los resultados esperados (Eficacia), manejo de los recursos
</t>
        </r>
        <r>
          <rPr>
            <sz val="10"/>
            <color rgb="FF000000"/>
            <rFont val="Arial"/>
            <family val="2"/>
          </rPr>
          <t xml:space="preserve">disponibles (Eficiencia), impacto de la gestión adelantada (Efectividad), que se puede hacer
</t>
        </r>
        <r>
          <rPr>
            <sz val="10"/>
            <color rgb="FF000000"/>
            <rFont val="Arial"/>
            <family val="2"/>
          </rPr>
          <t xml:space="preserve">por proceso, por conjunto de procesos o en forma global para el sistema
</t>
        </r>
        <r>
          <rPr>
            <sz val="10"/>
            <color rgb="FF000000"/>
            <rFont val="Arial"/>
            <family val="2"/>
          </rPr>
          <t xml:space="preserve">
</t>
        </r>
      </text>
    </comment>
    <comment ref="AB10" authorId="0" shapeId="0" xr:uid="{00000000-0006-0000-0000-000009000000}">
      <text>
        <r>
          <rPr>
            <sz val="9"/>
            <color rgb="FF000000"/>
            <rFont val="Tahoma"/>
            <family val="2"/>
          </rPr>
          <t xml:space="preserve">Donde se van a obtener los datos para el indicador  planteado
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AC10" authorId="2" shapeId="0" xr:uid="{00000000-0006-0000-0000-00000A000000}">
      <text>
        <r>
          <rPr>
            <sz val="10"/>
            <color rgb="FF000000"/>
            <rFont val="Arial"/>
            <family val="2"/>
          </rPr>
          <t xml:space="preserve">El indicador es una medida comparativa que puede presentarse en
</t>
        </r>
        <r>
          <rPr>
            <sz val="10"/>
            <color rgb="FF000000"/>
            <rFont val="Arial"/>
            <family val="2"/>
          </rPr>
          <t xml:space="preserve">una de las siguientes formas o puede tener las siguientes estructuras:
</t>
        </r>
        <r>
          <rPr>
            <sz val="10"/>
            <color rgb="FF000000"/>
            <rFont val="Arial"/>
            <family val="2"/>
          </rPr>
          <t xml:space="preserve">1)Índice o razón:
</t>
        </r>
        <r>
          <rPr>
            <sz val="10"/>
            <color rgb="FF000000"/>
            <rFont val="Arial"/>
            <family val="2"/>
          </rPr>
          <t xml:space="preserve">Relación entre dos valores que pueden estar asociados a una misma
</t>
        </r>
        <r>
          <rPr>
            <sz val="10"/>
            <color rgb="FF000000"/>
            <rFont val="Arial"/>
            <family val="2"/>
          </rPr>
          <t xml:space="preserve">variable. Proporciona explícitamente la relación existente entre el numerador y el
</t>
        </r>
        <r>
          <rPr>
            <sz val="10"/>
            <color rgb="FF000000"/>
            <rFont val="Arial"/>
            <family val="2"/>
          </rPr>
          <t xml:space="preserve">denominador.
</t>
        </r>
        <r>
          <rPr>
            <sz val="10"/>
            <color rgb="FF000000"/>
            <rFont val="Arial"/>
            <family val="2"/>
          </rPr>
          <t xml:space="preserve">2)Coeficiente:
</t>
        </r>
        <r>
          <rPr>
            <sz val="10"/>
            <color rgb="FF000000"/>
            <rFont val="Arial"/>
            <family val="2"/>
          </rPr>
          <t xml:space="preserve">Valor numérico obtenido al relacionar las variables de una razón o
</t>
        </r>
        <r>
          <rPr>
            <sz val="10"/>
            <color rgb="FF000000"/>
            <rFont val="Arial"/>
            <family val="2"/>
          </rPr>
          <t xml:space="preserve">proporción, teniendo en cuenta las unidades de cada variable.
</t>
        </r>
        <r>
          <rPr>
            <sz val="10"/>
            <color rgb="FF000000"/>
            <rFont val="Arial"/>
            <family val="2"/>
          </rPr>
          <t xml:space="preserve">3)Porcentaje: Valor esperado como una fracción de 100, se obtiene al relacionar dos
</t>
        </r>
        <r>
          <rPr>
            <sz val="10"/>
            <color rgb="FF000000"/>
            <rFont val="Arial"/>
            <family val="2"/>
          </rPr>
          <t xml:space="preserve">variables en forma de cociente, las variables deben tener las mismas variables.
</t>
        </r>
        <r>
          <rPr>
            <sz val="10"/>
            <color rgb="FF000000"/>
            <rFont val="Arial"/>
            <family val="2"/>
          </rPr>
          <t xml:space="preserve">4)Valor Absoluto: Valor obtenido al relacionar una sola variable. Es un valor que por sí
</t>
        </r>
        <r>
          <rPr>
            <sz val="10"/>
            <color rgb="FF000000"/>
            <rFont val="Arial"/>
            <family val="2"/>
          </rPr>
          <t xml:space="preserve">mismo representa algo, sin necesidad de otro valor. Es un número que refleja el
</t>
        </r>
        <r>
          <rPr>
            <sz val="10"/>
            <color rgb="FF000000"/>
            <rFont val="Arial"/>
            <family val="2"/>
          </rPr>
          <t xml:space="preserve">conteo o la enumeración directa de unidades, fenómenos, o sucesos que describe el
</t>
        </r>
        <r>
          <rPr>
            <sz val="10"/>
            <color rgb="FF000000"/>
            <rFont val="Arial"/>
            <family val="2"/>
          </rPr>
          <t xml:space="preserve">indicador
</t>
        </r>
        <r>
          <rPr>
            <sz val="10"/>
            <color rgb="FF000000"/>
            <rFont val="Arial"/>
            <family val="2"/>
          </rPr>
          <t xml:space="preserve">5)Tasa: Es la relación entre dos variables enmarcadas en un periodo determinado y que
</t>
        </r>
        <r>
          <rPr>
            <sz val="10"/>
            <color rgb="FF000000"/>
            <rFont val="Arial"/>
            <family val="2"/>
          </rPr>
          <t xml:space="preserve">representa la frecuencia de un fenómeno
</t>
        </r>
      </text>
    </comment>
    <comment ref="AD10" authorId="2" shapeId="0" xr:uid="{00000000-0006-0000-0000-00000B000000}">
      <text>
        <r>
          <rPr>
            <sz val="10"/>
            <rFont val="Arial"/>
            <family val="2"/>
          </rPr>
          <t xml:space="preserve">Es la frecuencia con la cual se recogen los datos para alimentar el
indicador
</t>
        </r>
      </text>
    </comment>
    <comment ref="AE10" authorId="2" shapeId="0" xr:uid="{00000000-0006-0000-0000-00000C000000}">
      <text>
        <r>
          <rPr>
            <sz val="10"/>
            <rFont val="Arial"/>
            <family val="2"/>
          </rPr>
          <t xml:space="preserve">Calificación otorgada de acuerdo con las facilidades que se tengan
para tener la información
</t>
        </r>
      </text>
    </comment>
    <comment ref="AF10" authorId="2" shapeId="0" xr:uid="{00000000-0006-0000-0000-00000D000000}">
      <text>
        <r>
          <rPr>
            <sz val="10"/>
            <rFont val="Arial"/>
            <family val="2"/>
          </rPr>
          <t xml:space="preserve">Con que objetivos, procesos, proyectos o planes esta asociado el indicador, </t>
        </r>
        <r>
          <rPr>
            <b/>
            <sz val="10"/>
            <rFont val="Arial"/>
            <family val="2"/>
          </rPr>
          <t>ELIJA LOS QUE CREA NECESARIOS</t>
        </r>
      </text>
    </comment>
    <comment ref="AG10" authorId="2" shapeId="0" xr:uid="{00000000-0006-0000-0000-00000E000000}">
      <text>
        <r>
          <rPr>
            <sz val="10"/>
            <rFont val="Arial"/>
            <family val="2"/>
          </rPr>
          <t xml:space="preserve">En este campo se puede complementar de donde sale la fuente de datos,
quienes y que entidades participan con el aporte de la información para el cumplimiento del
indicador, como se tiene previsto el cumplimiento de la meta.
</t>
        </r>
      </text>
    </comment>
    <comment ref="AH10" authorId="2" shapeId="0" xr:uid="{00000000-0006-0000-0000-00000F000000}">
      <text>
        <r>
          <rPr>
            <sz val="10"/>
            <rFont val="Arial"/>
            <family val="2"/>
          </rPr>
          <t>Responsables de la tarea del indicador</t>
        </r>
      </text>
    </comment>
    <comment ref="AI10" authorId="2" shapeId="0" xr:uid="{00000000-0006-0000-0000-000010000000}">
      <text>
        <r>
          <rPr>
            <sz val="10"/>
            <color rgb="FF000000"/>
            <rFont val="Arial"/>
            <family val="2"/>
          </rPr>
          <t xml:space="preserve">Soportes fisicos y/o digitales,
</t>
        </r>
        <r>
          <rPr>
            <sz val="10"/>
            <color rgb="FF000000"/>
            <rFont val="Arial"/>
            <family val="2"/>
          </rPr>
          <t xml:space="preserve"> que permiten dar cuenta de los logros y resultados de la meta</t>
        </r>
      </text>
    </comment>
    <comment ref="AJ10" authorId="3" shapeId="0" xr:uid="{00000000-0006-0000-0000-000011000000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Diligencie el costo aproximado para la ejecución de la actividad</t>
      </text>
    </comment>
    <comment ref="AF11" authorId="2" shapeId="0" xr:uid="{00000000-0006-0000-0000-000012000000}">
      <text>
        <r>
          <rPr>
            <sz val="10"/>
            <rFont val="Arial"/>
            <family val="2"/>
          </rPr>
          <t>Que objetivo estratégico cumple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ALEXANDRA NEGRETE ROJAS</author>
  </authors>
  <commentList>
    <comment ref="A8" authorId="0" shapeId="0" xr:uid="{00000000-0006-0000-0100-000001000000}">
      <text>
        <r>
          <rPr>
            <sz val="9"/>
            <color indexed="81"/>
            <rFont val="Tahoma"/>
            <family val="2"/>
          </rPr>
          <t>Numerar cada meta</t>
        </r>
      </text>
    </comment>
    <comment ref="B8" authorId="0" shapeId="0" xr:uid="{00000000-0006-0000-0100-000002000000}">
      <text>
        <r>
          <rPr>
            <sz val="9"/>
            <color rgb="FF000000"/>
            <rFont val="Tahoma"/>
            <family val="2"/>
          </rPr>
          <t xml:space="preserve">Descripción de la actividad a desarrollar
</t>
        </r>
      </text>
    </comment>
    <comment ref="C8" authorId="0" shapeId="0" xr:uid="{00000000-0006-0000-0100-000003000000}">
      <text>
        <r>
          <rPr>
            <sz val="9"/>
            <color indexed="81"/>
            <rFont val="Tahoma"/>
            <family val="2"/>
          </rPr>
          <t xml:space="preserve">Definir las metas a las que se compromete la dependencia para la vigencia. Información que viene del POA.
</t>
        </r>
      </text>
    </comment>
    <comment ref="D8" authorId="0" shapeId="0" xr:uid="{00000000-0006-0000-0100-000004000000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primer trimestre, motivos de atrasos o no cumplimiento. Este avance debe ser consistente con el porcentaje indicado en el POA.
</t>
        </r>
      </text>
    </comment>
    <comment ref="E8" authorId="0" shapeId="0" xr:uid="{00000000-0006-0000-0100-000005000000}">
      <text>
        <r>
          <rPr>
            <sz val="9"/>
            <color rgb="FF000000"/>
            <rFont val="Tahoma"/>
            <family val="2"/>
          </rPr>
          <t xml:space="preserve">Detalle el avance de ejecución de la actividad, el cumplimiento obtenido en el segundo trimestre, motivos de atrasos o no cumplimiento. Este avance debe ser consistente con el porcentaje indicado en el POA.
</t>
        </r>
      </text>
    </comment>
    <comment ref="F8" authorId="0" shapeId="0" xr:uid="{00000000-0006-0000-0100-000006000000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tercer trimestre, motivos de atrasos o no cumplimiento. Este avance debe ser consistente con el porcentaje indicado en el POA.
</t>
        </r>
      </text>
    </comment>
    <comment ref="G8" authorId="0" shapeId="0" xr:uid="{00000000-0006-0000-0100-000007000000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cuarto trimestre, motivos de atrasos o no cumplimiento. Este avance debe ser consistente con el porcentaje indicado en el POA.
</t>
        </r>
      </text>
    </comment>
  </commentList>
</comments>
</file>

<file path=xl/sharedStrings.xml><?xml version="1.0" encoding="utf-8"?>
<sst xmlns="http://schemas.openxmlformats.org/spreadsheetml/2006/main" count="190" uniqueCount="124">
  <si>
    <t>FECHA DE FORMULACION: DD/MM/AAAA</t>
  </si>
  <si>
    <t>CUANTIFICACIÓN DE LA META</t>
  </si>
  <si>
    <t>HOJA DE LA VIDA DEL INDICADOR</t>
  </si>
  <si>
    <t>ID. META GLOBAL</t>
  </si>
  <si>
    <t>META GLOBAL</t>
  </si>
  <si>
    <t>PONDERACIONES</t>
  </si>
  <si>
    <t>Trimestre I</t>
  </si>
  <si>
    <t>Trimestre II</t>
  </si>
  <si>
    <t>Trimestre III</t>
  </si>
  <si>
    <t>Trimestre IV</t>
  </si>
  <si>
    <t>ANUAL</t>
  </si>
  <si>
    <t>NOMBRE INDICADOR</t>
  </si>
  <si>
    <t>DEFINICIÓN</t>
  </si>
  <si>
    <t>UNIDAD DE MEDIDA</t>
  </si>
  <si>
    <t>FÓRMULA INDICADOR</t>
  </si>
  <si>
    <t>FUENTE DE INFORMACIÓN</t>
  </si>
  <si>
    <t>ESTRUCTURA DEL INDICADOR</t>
  </si>
  <si>
    <t>PERIODÍCIDAD DE DATOS</t>
  </si>
  <si>
    <t>DISPONIBILIDAD DE DATOS</t>
  </si>
  <si>
    <t>HACE PARTE DE</t>
  </si>
  <si>
    <t>OBSERVACIONES</t>
  </si>
  <si>
    <t>RESPONSABLES</t>
  </si>
  <si>
    <t>MEDIO DE VERIFICACION</t>
  </si>
  <si>
    <t>NUMERADOR ( Nombre de la Variable)</t>
  </si>
  <si>
    <t>DENOMINADOR ( Nombre de la variable)</t>
  </si>
  <si>
    <t>Objetivo estratégico</t>
  </si>
  <si>
    <t>Programado</t>
  </si>
  <si>
    <t>Avance Anual POA</t>
  </si>
  <si>
    <t>TIPO INDICADOR</t>
  </si>
  <si>
    <t>NUMERADOR (Nombre de la Variable)</t>
  </si>
  <si>
    <t>Ejectutado</t>
  </si>
  <si>
    <t>%Ejecución</t>
  </si>
  <si>
    <t>E.S.E HOSPITAL SAN JERONIMO DE MONTERÍA</t>
  </si>
  <si>
    <t>DEPENDENCIA</t>
  </si>
  <si>
    <t>JEFE DE ÁREA / LÍDER DE PROCESO</t>
  </si>
  <si>
    <t>FORMULACIÓN DEL PLAN OPERATIVO</t>
  </si>
  <si>
    <t xml:space="preserve">META GLOBAL </t>
  </si>
  <si>
    <t>SISTEMA DE GESTIÓN DE LA CALIDAD</t>
  </si>
  <si>
    <r>
      <rPr>
        <b/>
        <sz val="12"/>
        <color indexed="8"/>
        <rFont val="Arial"/>
        <family val="2"/>
      </rPr>
      <t>Código:</t>
    </r>
    <r>
      <rPr>
        <sz val="12"/>
        <color indexed="8"/>
        <rFont val="Arial"/>
        <family val="2"/>
      </rPr>
      <t xml:space="preserve"> C.7.FOR.001</t>
    </r>
  </si>
  <si>
    <r>
      <rPr>
        <b/>
        <sz val="12"/>
        <color indexed="8"/>
        <rFont val="Arial"/>
        <family val="2"/>
      </rPr>
      <t>Versión:</t>
    </r>
    <r>
      <rPr>
        <sz val="12"/>
        <color indexed="8"/>
        <rFont val="Arial"/>
        <family val="2"/>
      </rPr>
      <t xml:space="preserve"> 003</t>
    </r>
  </si>
  <si>
    <r>
      <rPr>
        <b/>
        <sz val="12"/>
        <color indexed="8"/>
        <rFont val="Arial"/>
        <family val="2"/>
      </rPr>
      <t xml:space="preserve">Aprobado: </t>
    </r>
    <r>
      <rPr>
        <sz val="12"/>
        <color indexed="8"/>
        <rFont val="Arial"/>
        <family val="2"/>
      </rPr>
      <t>Gestión de la Calidad</t>
    </r>
  </si>
  <si>
    <t>EJECUCIÓN SEGUNDO TRIMESTRE</t>
  </si>
  <si>
    <t>EJECUCIÓN TERCER TRIMESTRE</t>
  </si>
  <si>
    <t>EJECUCIÓN CUARTO TRIMESTRE</t>
  </si>
  <si>
    <t>EJECUCIÓN PRIMER   TRIMESTRE</t>
  </si>
  <si>
    <t>ID META</t>
  </si>
  <si>
    <t>DEFINICIÓN DE LA META</t>
  </si>
  <si>
    <t>ACTIVIDAD</t>
  </si>
  <si>
    <r>
      <rPr>
        <b/>
        <sz val="12"/>
        <rFont val="Arial"/>
        <family val="2"/>
      </rPr>
      <t xml:space="preserve">Fecha: </t>
    </r>
    <r>
      <rPr>
        <sz val="12"/>
        <rFont val="Arial"/>
        <family val="2"/>
      </rPr>
      <t>16 de diciembre de 2021</t>
    </r>
  </si>
  <si>
    <t>COSTOS ASOCIADOS A LA ACTIVIDAD</t>
  </si>
  <si>
    <r>
      <rPr>
        <b/>
        <sz val="12"/>
        <rFont val="Arial"/>
        <family val="2"/>
      </rPr>
      <t>Fecha:</t>
    </r>
    <r>
      <rPr>
        <sz val="12"/>
        <rFont val="Arial"/>
        <family val="2"/>
      </rPr>
      <t xml:space="preserve"> 22 de enero de 2024</t>
    </r>
  </si>
  <si>
    <r>
      <rPr>
        <b/>
        <sz val="12"/>
        <color indexed="8"/>
        <rFont val="Arial"/>
        <family val="2"/>
      </rPr>
      <t>Versión:</t>
    </r>
    <r>
      <rPr>
        <sz val="12"/>
        <color indexed="8"/>
        <rFont val="Arial"/>
        <family val="2"/>
      </rPr>
      <t xml:space="preserve"> 004</t>
    </r>
  </si>
  <si>
    <t>ALAMCEN Y SUMINISTRO</t>
  </si>
  <si>
    <t>CARLOS ALBERTO LLORENTE MENDEZ</t>
  </si>
  <si>
    <t>Enviar la solicitud de pedidos realizadas al area de almacen y suministro de cada uno de los proveedores establecidos.</t>
  </si>
  <si>
    <t>Llevar un control de todos los contratos de suministro de bienes que se firmen con los diferentes proveedores de la E.S.E. Hospital San Jerónimo de Montería</t>
  </si>
  <si>
    <t>Solicitud de Pedido</t>
  </si>
  <si>
    <t>Verificacion al cumplimiento del 100% de todas las solictudes de pedido hayan sido gestionadas</t>
  </si>
  <si>
    <t>Pedidos enviados</t>
  </si>
  <si>
    <t>Número de solicitudes de pedido a realizar</t>
  </si>
  <si>
    <t>Numero de solicitudes de pedidos enviados</t>
  </si>
  <si>
    <t>Efectividad</t>
  </si>
  <si>
    <t>Almacen y Suministro</t>
  </si>
  <si>
    <t>Porcentaje</t>
  </si>
  <si>
    <t>Semanal</t>
  </si>
  <si>
    <t xml:space="preserve">Media </t>
  </si>
  <si>
    <t>Satisfacer las necesidades y expectivas de los usuarios, apoyadonos en el cumplimiento de sus derechos y deberes.</t>
  </si>
  <si>
    <t>Formatos institucionalizado de necesidades</t>
  </si>
  <si>
    <t>Profesional universitario almacen y suministro</t>
  </si>
  <si>
    <t xml:space="preserve">1) formatos de solicitud de pedido 2) correos electronicos enviados a los proveedores. </t>
  </si>
  <si>
    <t>Informe de gastos mensuales</t>
  </si>
  <si>
    <t>Verificacion al gasto mensual de cada uno de los rubros que hacen parte del area de suministro</t>
  </si>
  <si>
    <t>facturas proveedores</t>
  </si>
  <si>
    <t>Valor gasto mensal ejecutado</t>
  </si>
  <si>
    <t>Valor del gasto mensual facturado</t>
  </si>
  <si>
    <t>Trimestral</t>
  </si>
  <si>
    <t>Garantizar mediante un manejo gerencial la rentabilidad social y financiera de la empresa</t>
  </si>
  <si>
    <t>informe en excel de gastos mensulaes</t>
  </si>
  <si>
    <t>soporte fisico</t>
  </si>
  <si>
    <t>Informe</t>
  </si>
  <si>
    <t>Mensual</t>
  </si>
  <si>
    <t>Actas de recibido a satisfaccion realizadas</t>
  </si>
  <si>
    <t>Verificacion de actas de recibido a satisfaccion realizadas a cargo del area de suministro</t>
  </si>
  <si>
    <t>Actas</t>
  </si>
  <si>
    <t>Numero de actas de recibido elaboradas</t>
  </si>
  <si>
    <t>Numero de contratos firmados con la E.S.E</t>
  </si>
  <si>
    <t>Actas de recibido a satisfaccion elaboradas</t>
  </si>
  <si>
    <t>ALMACEN Y SUMINISTRO</t>
  </si>
  <si>
    <t>Cuadros Comparativos</t>
  </si>
  <si>
    <t>Analisis del mercado</t>
  </si>
  <si>
    <t>cotizaciones</t>
  </si>
  <si>
    <t>Garantizar mediante una buena toma de decisiones para rentabilidad social y financiera de la empresa</t>
  </si>
  <si>
    <t>Cuadro Comparativos elaboradas</t>
  </si>
  <si>
    <t>Numero de cuadros comparativos</t>
  </si>
  <si>
    <t>Numero de analisis del mercado</t>
  </si>
  <si>
    <t>Realizar evaluacion de proveedores trimestralmente</t>
  </si>
  <si>
    <t>Evaluacion de proveedores</t>
  </si>
  <si>
    <t>Numero de proveedores de suministros de medicamentos e insumos medicos evaluados</t>
  </si>
  <si>
    <t>Numero de proveedores de suministros de medicamentos e insumos medicos contratados</t>
  </si>
  <si>
    <t>Informe de evaluacion de proveedores</t>
  </si>
  <si>
    <t xml:space="preserve"> PLAN OPERATIVO ANUAL - VIGENCIA:  2026</t>
  </si>
  <si>
    <t>Recibir y analizar ofertas de proveedores</t>
  </si>
  <si>
    <t>Porcentaje de ofertas realizadas</t>
  </si>
  <si>
    <t xml:space="preserve">Verificación del 100% de las ofertas realizadas por los proveedores </t>
  </si>
  <si>
    <t>Realizar cuadro comparativos de precios de las cotizaciones presentadas para el respectivo analisis del mercado</t>
  </si>
  <si>
    <t>Número de ofertas de proveedores analizadas</t>
  </si>
  <si>
    <t>Ofertas de proveedores analizadas</t>
  </si>
  <si>
    <t>Total de ofertas de proveedores recibidas</t>
  </si>
  <si>
    <t xml:space="preserve">Alta </t>
  </si>
  <si>
    <t>Ofertas recibidas de los proveedores según necesidad de la E.S.E</t>
  </si>
  <si>
    <t>Cuadros comparativos de analisis de ofertas</t>
  </si>
  <si>
    <t>Comunicar aceptación o rechazo de las ofertas a los proveedores</t>
  </si>
  <si>
    <t>Pocentaje de proveedores notificados</t>
  </si>
  <si>
    <t>Comunicaciones emitidas</t>
  </si>
  <si>
    <t>Notificación de aceptación o rechazo de la oferta al 100% de los proveedores que presentan ofertas</t>
  </si>
  <si>
    <t xml:space="preserve">Número de comunicaciones de aceptación o rechazo emitidas a proveedores </t>
  </si>
  <si>
    <t>Número total de proveedores que presentan ofertas</t>
  </si>
  <si>
    <t>Eficiencia</t>
  </si>
  <si>
    <t>Diario</t>
  </si>
  <si>
    <t>Comunicación efectiva con los proveedores</t>
  </si>
  <si>
    <t>Correos electrónicos de comunicación</t>
  </si>
  <si>
    <t>Realizar un análisis de cada uno de los centros de costos y elaborar un informe trimestral para remitir a la subdirección administrativa para la toma de decisiones</t>
  </si>
  <si>
    <t>Realizar evaluacion de proveedores de suministro de bienes (Medicamentos e insumos) trimestralmente</t>
  </si>
  <si>
    <t>Aplicar lista de chequeo de manera trimestral a los proveedores de suministro de bienes (medicamentos e insumos)contratados por la institucion para la operación comercial de la prestacion de servicios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</si>
</sst>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€_-;\-* #,##0\ _€_-;_-* &quot;-&quot;\ _€_-;_-@_-"/>
    <numFmt numFmtId="165" formatCode="_-* #,##0.00\ _€_-;\-* #,##0.00\ _€_-;_-* &quot;-&quot;??\ _€_-;_-@_-"/>
  </numFmts>
  <fonts count="26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0"/>
      <color indexed="8"/>
      <name val="Calibri"/>
      <family val="2"/>
    </font>
    <font>
      <sz val="10"/>
      <name val="Arial"/>
      <family val="2"/>
      <charset val="1"/>
    </font>
    <font>
      <sz val="10"/>
      <color indexed="8"/>
      <name val="Arial"/>
      <family val="2"/>
      <charset val="1"/>
    </font>
    <font>
      <sz val="10"/>
      <name val="Arial"/>
      <family val="2"/>
    </font>
    <font>
      <sz val="9"/>
      <color indexed="81"/>
      <name val="Tahoma"/>
      <family val="2"/>
    </font>
    <font>
      <b/>
      <sz val="12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sz val="12"/>
      <color indexed="8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theme="1"/>
      <name val="Arial"/>
      <family val="2"/>
    </font>
    <font>
      <sz val="14"/>
      <name val="Arial"/>
      <family val="2"/>
    </font>
    <font>
      <sz val="9"/>
      <color rgb="FF000000"/>
      <name val="Tahoma"/>
      <family val="2"/>
    </font>
    <font>
      <sz val="8"/>
      <color rgb="FF000000"/>
      <name val="Tahoma"/>
      <family val="2"/>
    </font>
    <font>
      <sz val="10"/>
      <color rgb="FF000000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6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4" tint="0.79998168889431442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theme="3" tint="0.79998168889431442"/>
        <bgColor indexed="26"/>
      </patternFill>
    </fill>
    <fill>
      <patternFill patternType="solid">
        <fgColor theme="4" tint="0.79998168889431442"/>
        <bgColor indexed="34"/>
      </patternFill>
    </fill>
    <fill>
      <patternFill patternType="solid">
        <fgColor theme="3" tint="0.79998168889431442"/>
        <bgColor indexed="27"/>
      </patternFill>
    </fill>
    <fill>
      <patternFill patternType="solid">
        <fgColor theme="3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164" fontId="1" fillId="0" borderId="0" applyFill="0" applyBorder="0" applyAlignment="0" applyProtection="0"/>
    <xf numFmtId="165" fontId="1" fillId="0" borderId="0" applyFill="0" applyBorder="0" applyAlignment="0" applyProtection="0"/>
    <xf numFmtId="0" fontId="9" fillId="0" borderId="0"/>
    <xf numFmtId="9" fontId="9" fillId="0" borderId="0" applyFill="0" applyBorder="0" applyAlignment="0" applyProtection="0"/>
    <xf numFmtId="9" fontId="9" fillId="0" borderId="0" applyFill="0" applyBorder="0" applyAlignment="0" applyProtection="0"/>
    <xf numFmtId="0" fontId="1" fillId="0" borderId="0"/>
  </cellStyleXfs>
  <cellXfs count="103">
    <xf numFmtId="0" fontId="0" fillId="0" borderId="0" xfId="0"/>
    <xf numFmtId="0" fontId="2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textRotation="90" wrapText="1"/>
      <protection locked="0"/>
    </xf>
    <xf numFmtId="0" fontId="13" fillId="5" borderId="19" xfId="0" applyFont="1" applyFill="1" applyBorder="1" applyAlignment="1" applyProtection="1">
      <alignment horizontal="center" vertical="center" wrapText="1"/>
      <protection locked="0"/>
    </xf>
    <xf numFmtId="0" fontId="13" fillId="5" borderId="5" xfId="0" applyFont="1" applyFill="1" applyBorder="1" applyAlignment="1" applyProtection="1">
      <alignment horizontal="center" vertical="center" wrapText="1"/>
      <protection locked="0"/>
    </xf>
    <xf numFmtId="0" fontId="13" fillId="5" borderId="20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0" fillId="0" borderId="0" xfId="0" applyProtection="1"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 textRotation="90" wrapText="1"/>
    </xf>
    <xf numFmtId="0" fontId="12" fillId="0" borderId="1" xfId="0" applyFont="1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4" borderId="1" xfId="0" applyFill="1" applyBorder="1" applyAlignment="1">
      <alignment horizontal="center" vertical="center" wrapText="1"/>
    </xf>
    <xf numFmtId="10" fontId="0" fillId="2" borderId="1" xfId="0" applyNumberFormat="1" applyFill="1" applyBorder="1" applyAlignment="1">
      <alignment horizontal="center" vertical="center" wrapText="1"/>
    </xf>
    <xf numFmtId="0" fontId="0" fillId="7" borderId="2" xfId="0" applyFill="1" applyBorder="1" applyAlignment="1" applyProtection="1">
      <alignment horizontal="center" vertical="center" wrapText="1"/>
      <protection locked="0"/>
    </xf>
    <xf numFmtId="0" fontId="18" fillId="0" borderId="31" xfId="0" applyFont="1" applyBorder="1" applyAlignment="1">
      <alignment vertical="center"/>
    </xf>
    <xf numFmtId="0" fontId="18" fillId="0" borderId="32" xfId="0" applyFont="1" applyBorder="1" applyAlignment="1">
      <alignment vertical="center"/>
    </xf>
    <xf numFmtId="0" fontId="16" fillId="0" borderId="32" xfId="0" applyFont="1" applyBorder="1" applyAlignment="1">
      <alignment vertical="center"/>
    </xf>
    <xf numFmtId="0" fontId="18" fillId="0" borderId="33" xfId="0" applyFont="1" applyBorder="1" applyAlignment="1">
      <alignment vertical="center"/>
    </xf>
    <xf numFmtId="0" fontId="2" fillId="0" borderId="0" xfId="0" applyFont="1" applyAlignment="1" applyProtection="1">
      <alignment horizontal="center" vertical="center" wrapText="1"/>
      <protection locked="0"/>
    </xf>
    <xf numFmtId="10" fontId="2" fillId="0" borderId="0" xfId="0" applyNumberFormat="1" applyFont="1" applyAlignment="1" applyProtection="1">
      <alignment horizontal="center" vertical="center" wrapText="1"/>
      <protection locked="0"/>
    </xf>
    <xf numFmtId="9" fontId="2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horizontal="justify" vertical="center" wrapText="1"/>
      <protection locked="0"/>
    </xf>
    <xf numFmtId="9" fontId="0" fillId="0" borderId="1" xfId="0" applyNumberFormat="1" applyBorder="1" applyAlignment="1" applyProtection="1">
      <alignment horizontal="center" vertical="center" wrapText="1"/>
      <protection locked="0"/>
    </xf>
    <xf numFmtId="9" fontId="19" fillId="8" borderId="38" xfId="0" applyNumberFormat="1" applyFont="1" applyFill="1" applyBorder="1" applyAlignment="1">
      <alignment horizontal="center" vertical="center" wrapText="1"/>
    </xf>
    <xf numFmtId="9" fontId="0" fillId="4" borderId="1" xfId="0" applyNumberFormat="1" applyFill="1" applyBorder="1" applyAlignment="1" applyProtection="1">
      <alignment horizontal="center" vertical="center" wrapText="1"/>
      <protection locked="0"/>
    </xf>
    <xf numFmtId="9" fontId="0" fillId="4" borderId="1" xfId="0" applyNumberForma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 applyProtection="1">
      <alignment horizontal="center" vertical="center" wrapText="1"/>
      <protection locked="0"/>
    </xf>
    <xf numFmtId="14" fontId="24" fillId="0" borderId="1" xfId="0" applyNumberFormat="1" applyFont="1" applyBorder="1" applyAlignment="1" applyProtection="1">
      <alignment horizontal="center" vertical="center" wrapText="1"/>
      <protection locked="0"/>
    </xf>
    <xf numFmtId="0" fontId="3" fillId="3" borderId="17" xfId="0" applyFont="1" applyFill="1" applyBorder="1" applyAlignment="1">
      <alignment horizontal="center" vertical="center" textRotation="90" wrapText="1"/>
    </xf>
    <xf numFmtId="0" fontId="3" fillId="3" borderId="26" xfId="0" applyFont="1" applyFill="1" applyBorder="1" applyAlignment="1">
      <alignment horizontal="center" vertical="center" textRotation="90" wrapText="1"/>
    </xf>
    <xf numFmtId="0" fontId="3" fillId="3" borderId="27" xfId="0" applyFont="1" applyFill="1" applyBorder="1" applyAlignment="1">
      <alignment horizontal="center" vertical="center" textRotation="90" wrapText="1"/>
    </xf>
    <xf numFmtId="0" fontId="13" fillId="5" borderId="17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textRotation="90" wrapText="1"/>
    </xf>
    <xf numFmtId="0" fontId="3" fillId="6" borderId="1" xfId="0" applyFont="1" applyFill="1" applyBorder="1" applyAlignment="1">
      <alignment horizontal="center" vertical="center" textRotation="90" wrapText="1"/>
    </xf>
    <xf numFmtId="10" fontId="13" fillId="3" borderId="1" xfId="0" applyNumberFormat="1" applyFont="1" applyFill="1" applyBorder="1" applyAlignment="1">
      <alignment horizontal="center" vertical="center" textRotation="90" wrapText="1"/>
    </xf>
    <xf numFmtId="0" fontId="13" fillId="3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24" xfId="0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 wrapText="1"/>
      <protection locked="0"/>
    </xf>
    <xf numFmtId="0" fontId="13" fillId="5" borderId="34" xfId="0" applyFont="1" applyFill="1" applyBorder="1" applyAlignment="1">
      <alignment horizontal="left" vertical="center" wrapText="1"/>
    </xf>
    <xf numFmtId="0" fontId="13" fillId="5" borderId="35" xfId="0" applyFont="1" applyFill="1" applyBorder="1" applyAlignment="1">
      <alignment horizontal="left" vertical="center" wrapText="1"/>
    </xf>
    <xf numFmtId="0" fontId="13" fillId="5" borderId="17" xfId="0" applyFont="1" applyFill="1" applyBorder="1" applyAlignment="1">
      <alignment horizontal="left" vertical="center" wrapText="1"/>
    </xf>
    <xf numFmtId="0" fontId="13" fillId="5" borderId="13" xfId="0" applyFont="1" applyFill="1" applyBorder="1" applyAlignment="1">
      <alignment horizontal="left" vertical="center" wrapText="1"/>
    </xf>
    <xf numFmtId="0" fontId="13" fillId="5" borderId="11" xfId="0" applyFont="1" applyFill="1" applyBorder="1" applyAlignment="1">
      <alignment horizontal="left" vertical="center" wrapText="1"/>
    </xf>
    <xf numFmtId="0" fontId="13" fillId="5" borderId="12" xfId="0" applyFont="1" applyFill="1" applyBorder="1" applyAlignment="1">
      <alignment horizontal="left" vertical="center" wrapText="1"/>
    </xf>
    <xf numFmtId="0" fontId="23" fillId="0" borderId="36" xfId="0" applyFont="1" applyBorder="1" applyAlignment="1" applyProtection="1">
      <alignment horizontal="center" vertical="center" wrapText="1"/>
      <protection locked="0"/>
    </xf>
    <xf numFmtId="0" fontId="23" fillId="0" borderId="37" xfId="0" applyFont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textRotation="90" wrapText="1"/>
    </xf>
    <xf numFmtId="0" fontId="0" fillId="0" borderId="2" xfId="0" applyBorder="1" applyAlignment="1">
      <alignment horizontal="center" vertical="center" textRotation="90" wrapText="1"/>
    </xf>
    <xf numFmtId="0" fontId="13" fillId="5" borderId="3" xfId="0" applyFont="1" applyFill="1" applyBorder="1" applyAlignment="1" applyProtection="1">
      <alignment horizontal="left" vertical="center" wrapText="1"/>
      <protection locked="0"/>
    </xf>
    <xf numFmtId="0" fontId="13" fillId="5" borderId="28" xfId="0" applyFont="1" applyFill="1" applyBorder="1" applyAlignment="1" applyProtection="1">
      <alignment horizontal="left" vertical="center" wrapText="1"/>
      <protection locked="0"/>
    </xf>
    <xf numFmtId="0" fontId="13" fillId="5" borderId="18" xfId="0" applyFont="1" applyFill="1" applyBorder="1" applyAlignment="1" applyProtection="1">
      <alignment horizontal="left" vertical="center" wrapText="1"/>
      <protection locked="0"/>
    </xf>
    <xf numFmtId="0" fontId="13" fillId="5" borderId="29" xfId="0" applyFont="1" applyFill="1" applyBorder="1" applyAlignment="1" applyProtection="1">
      <alignment horizontal="left" vertical="center" wrapText="1"/>
      <protection locked="0"/>
    </xf>
    <xf numFmtId="0" fontId="13" fillId="5" borderId="25" xfId="0" applyFont="1" applyFill="1" applyBorder="1" applyAlignment="1" applyProtection="1">
      <alignment horizontal="left" vertical="center" wrapText="1"/>
      <protection locked="0"/>
    </xf>
    <xf numFmtId="0" fontId="13" fillId="5" borderId="30" xfId="0" applyFont="1" applyFill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3" fillId="0" borderId="27" xfId="0" applyFont="1" applyBorder="1" applyAlignment="1" applyProtection="1">
      <alignment horizontal="center" vertical="center" wrapText="1"/>
      <protection locked="0"/>
    </xf>
    <xf numFmtId="0" fontId="3" fillId="0" borderId="15" xfId="0" applyFont="1" applyBorder="1" applyAlignment="1" applyProtection="1">
      <alignment horizontal="center" vertical="center" wrapText="1"/>
      <protection locked="0"/>
    </xf>
    <xf numFmtId="0" fontId="0" fillId="0" borderId="22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14" fillId="0" borderId="21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7">
    <cellStyle name="Millares [0] 2" xfId="1" xr:uid="{00000000-0005-0000-0000-000000000000}"/>
    <cellStyle name="Millares 2" xfId="2" xr:uid="{00000000-0005-0000-0000-000001000000}"/>
    <cellStyle name="Normal" xfId="0" builtinId="0"/>
    <cellStyle name="Normal 2" xfId="6" xr:uid="{00000000-0005-0000-0000-000003000000}"/>
    <cellStyle name="Normal 3" xfId="3" xr:uid="{00000000-0005-0000-0000-000004000000}"/>
    <cellStyle name="Porcentaje 2" xfId="4" xr:uid="{00000000-0005-0000-0000-000005000000}"/>
    <cellStyle name="Porcentaje 3" xfId="5" xr:uid="{00000000-0005-0000-0000-000006000000}"/>
  </cellStyles>
  <dxfs count="7"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21"/>
          <bgColor indexed="17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21"/>
          <bgColor indexed="1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0A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363682</xdr:colOff>
      <xdr:row>0</xdr:row>
      <xdr:rowOff>148071</xdr:rowOff>
    </xdr:from>
    <xdr:to>
      <xdr:col>3</xdr:col>
      <xdr:colOff>943841</xdr:colOff>
      <xdr:row>4</xdr:row>
      <xdr:rowOff>519546</xdr:rowOff>
    </xdr:to>
    <xdr:pic>
      <xdr:nvPicPr>
        <xdr:cNvPr id="28322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1A6970F5-FB0E-4295-BC35-6023E5A5C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09" y="148071"/>
          <a:ext cx="3584864" cy="14278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278606</xdr:colOff>
      <xdr:row>0</xdr:row>
      <xdr:rowOff>0</xdr:rowOff>
    </xdr:from>
    <xdr:to>
      <xdr:col>1</xdr:col>
      <xdr:colOff>1593056</xdr:colOff>
      <xdr:row>3</xdr:row>
      <xdr:rowOff>228600</xdr:rowOff>
    </xdr:to>
    <xdr:pic>
      <xdr:nvPicPr>
        <xdr:cNvPr id="45067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996C8F39-F106-41C1-BC01-ACC85BA9C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606" y="0"/>
          <a:ext cx="2052638" cy="8239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LEXANDRA NEGRETE ROJAS" id="{5E696059-4773-45CB-82B7-046F88121F00}" userId="S-1-5-21-3366868625-364176490-1610538174-1887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J10" dT="2024-01-22T22:40:56.14" personId="{5E696059-4773-45CB-82B7-046F88121F00}" id="{55240868-FF82-487B-A912-D4677C72B0BF}">
    <text>Diligencie el costo aproximado para la ejecución de la actividad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39997558519241921"/>
  </sheetPr>
  <dimension ref="B1:HP42"/>
  <sheetViews>
    <sheetView showGridLines="0" tabSelected="1" zoomScale="89" zoomScaleNormal="89" workbookViewId="0">
      <selection activeCell="V13" sqref="V13"/>
    </sheetView>
  </sheetViews>
  <sheetFormatPr baseColWidth="10" defaultColWidth="11.42578125" defaultRowHeight="12.75" x14ac:dyDescent="0.2"/>
  <cols>
    <col min="1" max="1" width="4.7109375" style="10" customWidth="1"/>
    <col min="2" max="2" width="9.7109375" style="1" customWidth="1"/>
    <col min="3" max="3" width="35.28515625" style="1" customWidth="1"/>
    <col min="4" max="4" width="20.7109375" style="28" customWidth="1"/>
    <col min="5" max="5" width="12.140625" style="28" customWidth="1"/>
    <col min="6" max="6" width="9.28515625" style="1" customWidth="1"/>
    <col min="7" max="7" width="7.85546875" style="1" customWidth="1"/>
    <col min="8" max="8" width="8.42578125" style="20" customWidth="1"/>
    <col min="9" max="9" width="8.42578125" style="1" customWidth="1"/>
    <col min="10" max="10" width="10.85546875" style="1" customWidth="1"/>
    <col min="11" max="11" width="9.42578125" style="20" customWidth="1"/>
    <col min="12" max="12" width="8.42578125" style="1" customWidth="1"/>
    <col min="13" max="13" width="10.7109375" style="1" customWidth="1"/>
    <col min="14" max="14" width="9.42578125" style="20" customWidth="1"/>
    <col min="15" max="15" width="13.140625" style="1" customWidth="1"/>
    <col min="16" max="16" width="11.7109375" style="1" customWidth="1"/>
    <col min="17" max="17" width="7.7109375" style="20" customWidth="1"/>
    <col min="18" max="18" width="10" style="20" customWidth="1"/>
    <col min="19" max="19" width="8.7109375" style="20" customWidth="1"/>
    <col min="20" max="21" width="7.42578125" style="20" customWidth="1"/>
    <col min="22" max="22" width="22" style="1" customWidth="1"/>
    <col min="23" max="23" width="27.7109375" style="1" customWidth="1"/>
    <col min="24" max="24" width="11.140625" style="1" customWidth="1"/>
    <col min="25" max="25" width="25" style="1" customWidth="1"/>
    <col min="26" max="26" width="15" style="1" customWidth="1"/>
    <col min="27" max="27" width="12.7109375" style="3" customWidth="1"/>
    <col min="28" max="28" width="12.140625" style="3" customWidth="1"/>
    <col min="29" max="29" width="17" style="3" customWidth="1"/>
    <col min="30" max="30" width="7.85546875" style="3" customWidth="1"/>
    <col min="31" max="31" width="8.42578125" style="3" customWidth="1"/>
    <col min="32" max="32" width="38.28515625" style="3" customWidth="1"/>
    <col min="33" max="33" width="16.28515625" style="3" customWidth="1"/>
    <col min="34" max="34" width="20.42578125" style="3" customWidth="1"/>
    <col min="35" max="35" width="17.7109375" style="3" customWidth="1"/>
    <col min="36" max="224" width="11.42578125" style="1"/>
    <col min="225" max="16384" width="11.42578125" style="10"/>
  </cols>
  <sheetData>
    <row r="1" spans="2:36" ht="12.75" customHeight="1" thickBot="1" x14ac:dyDescent="0.25">
      <c r="H1" s="1"/>
      <c r="K1" s="1"/>
      <c r="N1" s="1"/>
      <c r="Q1" s="1"/>
      <c r="R1" s="1"/>
      <c r="S1" s="1"/>
      <c r="T1" s="1"/>
      <c r="U1" s="1"/>
    </row>
    <row r="2" spans="2:36" s="3" customFormat="1" ht="24" customHeight="1" x14ac:dyDescent="0.2">
      <c r="B2" s="57"/>
      <c r="C2" s="58"/>
      <c r="D2" s="59"/>
      <c r="E2" s="74" t="s">
        <v>32</v>
      </c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39" t="s">
        <v>38</v>
      </c>
      <c r="AH2" s="39"/>
      <c r="AI2" s="39"/>
      <c r="AJ2" s="39"/>
    </row>
    <row r="3" spans="2:36" s="3" customFormat="1" ht="23.25" customHeight="1" x14ac:dyDescent="0.2">
      <c r="B3" s="60"/>
      <c r="C3" s="61"/>
      <c r="D3" s="62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40" t="s">
        <v>51</v>
      </c>
      <c r="AH3" s="39"/>
      <c r="AI3" s="39"/>
      <c r="AJ3" s="39"/>
    </row>
    <row r="4" spans="2:36" s="3" customFormat="1" ht="23.25" customHeight="1" x14ac:dyDescent="0.2">
      <c r="B4" s="60"/>
      <c r="C4" s="61"/>
      <c r="D4" s="62"/>
      <c r="E4" s="74" t="s">
        <v>37</v>
      </c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41" t="s">
        <v>50</v>
      </c>
      <c r="AH4" s="41"/>
      <c r="AI4" s="41"/>
      <c r="AJ4" s="41"/>
    </row>
    <row r="5" spans="2:36" s="3" customFormat="1" ht="42" customHeight="1" x14ac:dyDescent="0.2">
      <c r="B5" s="63"/>
      <c r="C5" s="64"/>
      <c r="D5" s="65"/>
      <c r="E5" s="74" t="s">
        <v>100</v>
      </c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39" t="s">
        <v>40</v>
      </c>
      <c r="AH5" s="39"/>
      <c r="AI5" s="39"/>
      <c r="AJ5" s="39"/>
    </row>
    <row r="6" spans="2:36" s="1" customFormat="1" ht="23.25" x14ac:dyDescent="0.2">
      <c r="B6" s="69" t="s">
        <v>33</v>
      </c>
      <c r="C6" s="70"/>
      <c r="D6" s="71"/>
      <c r="E6" s="72" t="s">
        <v>52</v>
      </c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51" t="s">
        <v>0</v>
      </c>
      <c r="AD6" s="51"/>
      <c r="AE6" s="51"/>
      <c r="AF6" s="51"/>
      <c r="AG6" s="47">
        <v>46042</v>
      </c>
      <c r="AH6" s="47"/>
      <c r="AI6" s="47"/>
      <c r="AJ6" s="47"/>
    </row>
    <row r="7" spans="2:36" s="1" customFormat="1" ht="20.25" x14ac:dyDescent="0.2">
      <c r="B7" s="66" t="s">
        <v>34</v>
      </c>
      <c r="C7" s="67"/>
      <c r="D7" s="68"/>
      <c r="E7" s="46" t="s">
        <v>53</v>
      </c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</row>
    <row r="8" spans="2:36" s="1" customFormat="1" ht="15.75" x14ac:dyDescent="0.2">
      <c r="B8" s="45" t="s">
        <v>35</v>
      </c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</row>
    <row r="9" spans="2:36" s="1" customFormat="1" ht="11.25" x14ac:dyDescent="0.2">
      <c r="B9" s="44" t="s">
        <v>46</v>
      </c>
      <c r="C9" s="44"/>
      <c r="D9" s="44"/>
      <c r="E9" s="44"/>
      <c r="F9" s="44" t="s">
        <v>1</v>
      </c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 t="s">
        <v>2</v>
      </c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</row>
    <row r="10" spans="2:36" s="2" customFormat="1" ht="42" customHeight="1" x14ac:dyDescent="0.2">
      <c r="B10" s="75" t="s">
        <v>3</v>
      </c>
      <c r="C10" s="48" t="s">
        <v>47</v>
      </c>
      <c r="D10" s="42" t="s">
        <v>4</v>
      </c>
      <c r="E10" s="42" t="s">
        <v>5</v>
      </c>
      <c r="F10" s="56" t="s">
        <v>6</v>
      </c>
      <c r="G10" s="56"/>
      <c r="H10" s="56"/>
      <c r="I10" s="56" t="s">
        <v>7</v>
      </c>
      <c r="J10" s="56"/>
      <c r="K10" s="56"/>
      <c r="L10" s="56" t="s">
        <v>8</v>
      </c>
      <c r="M10" s="56"/>
      <c r="N10" s="56"/>
      <c r="O10" s="56" t="s">
        <v>9</v>
      </c>
      <c r="P10" s="56"/>
      <c r="Q10" s="56"/>
      <c r="R10" s="56" t="s">
        <v>10</v>
      </c>
      <c r="S10" s="56"/>
      <c r="T10" s="56"/>
      <c r="U10" s="14" t="s">
        <v>27</v>
      </c>
      <c r="V10" s="42" t="s">
        <v>11</v>
      </c>
      <c r="W10" s="42" t="s">
        <v>12</v>
      </c>
      <c r="X10" s="42" t="s">
        <v>13</v>
      </c>
      <c r="Y10" s="44" t="s">
        <v>14</v>
      </c>
      <c r="Z10" s="44"/>
      <c r="AA10" s="54" t="s">
        <v>28</v>
      </c>
      <c r="AB10" s="54" t="s">
        <v>15</v>
      </c>
      <c r="AC10" s="54" t="s">
        <v>16</v>
      </c>
      <c r="AD10" s="54" t="s">
        <v>17</v>
      </c>
      <c r="AE10" s="54" t="s">
        <v>18</v>
      </c>
      <c r="AF10" s="15" t="s">
        <v>19</v>
      </c>
      <c r="AG10" s="42" t="s">
        <v>20</v>
      </c>
      <c r="AH10" s="42" t="s">
        <v>21</v>
      </c>
      <c r="AI10" s="42" t="s">
        <v>22</v>
      </c>
      <c r="AJ10" s="42" t="s">
        <v>49</v>
      </c>
    </row>
    <row r="11" spans="2:36" s="2" customFormat="1" ht="66.75" customHeight="1" x14ac:dyDescent="0.2">
      <c r="B11" s="75"/>
      <c r="C11" s="49"/>
      <c r="D11" s="42"/>
      <c r="E11" s="42"/>
      <c r="F11" s="52" t="s">
        <v>26</v>
      </c>
      <c r="G11" s="52" t="s">
        <v>30</v>
      </c>
      <c r="H11" s="52" t="s">
        <v>31</v>
      </c>
      <c r="I11" s="52" t="s">
        <v>26</v>
      </c>
      <c r="J11" s="52" t="s">
        <v>30</v>
      </c>
      <c r="K11" s="52" t="s">
        <v>31</v>
      </c>
      <c r="L11" s="52" t="s">
        <v>26</v>
      </c>
      <c r="M11" s="52" t="s">
        <v>30</v>
      </c>
      <c r="N11" s="52" t="s">
        <v>31</v>
      </c>
      <c r="O11" s="52" t="s">
        <v>26</v>
      </c>
      <c r="P11" s="52" t="s">
        <v>30</v>
      </c>
      <c r="Q11" s="52" t="s">
        <v>31</v>
      </c>
      <c r="R11" s="52" t="s">
        <v>26</v>
      </c>
      <c r="S11" s="52" t="s">
        <v>30</v>
      </c>
      <c r="T11" s="52" t="s">
        <v>31</v>
      </c>
      <c r="U11" s="55">
        <f>SUM(U13:U18)</f>
        <v>0</v>
      </c>
      <c r="V11" s="42"/>
      <c r="W11" s="42"/>
      <c r="X11" s="42"/>
      <c r="Y11" s="16" t="s">
        <v>23</v>
      </c>
      <c r="Z11" s="16" t="s">
        <v>24</v>
      </c>
      <c r="AA11" s="54"/>
      <c r="AB11" s="54"/>
      <c r="AC11" s="54"/>
      <c r="AD11" s="54"/>
      <c r="AE11" s="54"/>
      <c r="AF11" s="42" t="s">
        <v>25</v>
      </c>
      <c r="AG11" s="42"/>
      <c r="AH11" s="42"/>
      <c r="AI11" s="42"/>
      <c r="AJ11" s="42"/>
    </row>
    <row r="12" spans="2:36" s="2" customFormat="1" ht="54.75" customHeight="1" x14ac:dyDescent="0.2">
      <c r="B12" s="76"/>
      <c r="C12" s="50"/>
      <c r="D12" s="43"/>
      <c r="E12" s="4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43"/>
      <c r="W12" s="43"/>
      <c r="X12" s="43"/>
      <c r="Y12" s="17" t="s">
        <v>29</v>
      </c>
      <c r="Z12" s="17" t="s">
        <v>24</v>
      </c>
      <c r="AA12" s="43"/>
      <c r="AB12" s="43"/>
      <c r="AC12" s="43"/>
      <c r="AD12" s="43"/>
      <c r="AE12" s="43"/>
      <c r="AF12" s="43"/>
      <c r="AG12" s="43"/>
      <c r="AH12" s="43"/>
      <c r="AI12" s="43"/>
      <c r="AJ12" s="43"/>
    </row>
    <row r="13" spans="2:36" s="1" customFormat="1" ht="120" customHeight="1" x14ac:dyDescent="0.2">
      <c r="B13" s="23">
        <v>1</v>
      </c>
      <c r="C13" s="34" t="s">
        <v>54</v>
      </c>
      <c r="D13" s="35">
        <v>1</v>
      </c>
      <c r="E13" s="35">
        <v>0.2</v>
      </c>
      <c r="F13" s="37">
        <v>1</v>
      </c>
      <c r="G13" s="37"/>
      <c r="H13" s="18">
        <f>IF(ISERROR(G13/F13),"",(G13/F13))</f>
        <v>0</v>
      </c>
      <c r="I13" s="37">
        <v>1</v>
      </c>
      <c r="J13" s="37"/>
      <c r="K13" s="18">
        <f t="shared" ref="K13:K19" si="0">IF(ISERROR(J13/I13),"",(J13/I13))</f>
        <v>0</v>
      </c>
      <c r="L13" s="37">
        <v>1</v>
      </c>
      <c r="M13" s="37"/>
      <c r="N13" s="18">
        <f t="shared" ref="N13:N19" si="1">IF(ISERROR(M13/L13),"",(M13/L13))</f>
        <v>0</v>
      </c>
      <c r="O13" s="37">
        <v>1</v>
      </c>
      <c r="P13" s="37"/>
      <c r="Q13" s="18">
        <f>IF(ISERROR(P13/O13),"",(P13/O13))</f>
        <v>0</v>
      </c>
      <c r="R13" s="37">
        <f>SUM(F13,I13,L13,O13)/4</f>
        <v>1</v>
      </c>
      <c r="S13" s="21">
        <f>SUM(G13,J13,M13,P13)/4</f>
        <v>0</v>
      </c>
      <c r="T13" s="22">
        <f>IF((IF(ISERROR(S13/R13),0,(S13/R13)))&gt;1,1,(IF(ISERROR(S13/R13),0,(S13/R13))))</f>
        <v>0</v>
      </c>
      <c r="U13" s="22">
        <f>T13*E13</f>
        <v>0</v>
      </c>
      <c r="V13" s="32" t="s">
        <v>56</v>
      </c>
      <c r="W13" s="32" t="s">
        <v>57</v>
      </c>
      <c r="X13" s="5" t="s">
        <v>58</v>
      </c>
      <c r="Y13" s="12" t="s">
        <v>59</v>
      </c>
      <c r="Z13" s="12" t="s">
        <v>60</v>
      </c>
      <c r="AA13" s="5" t="s">
        <v>61</v>
      </c>
      <c r="AB13" s="5" t="s">
        <v>62</v>
      </c>
      <c r="AC13" s="5" t="s">
        <v>63</v>
      </c>
      <c r="AD13" s="5" t="s">
        <v>64</v>
      </c>
      <c r="AE13" s="5" t="s">
        <v>65</v>
      </c>
      <c r="AF13" s="13" t="s">
        <v>66</v>
      </c>
      <c r="AG13" s="32" t="s">
        <v>67</v>
      </c>
      <c r="AH13" s="32" t="s">
        <v>68</v>
      </c>
      <c r="AI13" s="32" t="s">
        <v>69</v>
      </c>
      <c r="AJ13" s="33"/>
    </row>
    <row r="14" spans="2:36" s="1" customFormat="1" ht="120" customHeight="1" x14ac:dyDescent="0.2">
      <c r="B14" s="23">
        <v>2</v>
      </c>
      <c r="C14" s="34" t="s">
        <v>101</v>
      </c>
      <c r="D14" s="35">
        <v>1</v>
      </c>
      <c r="E14" s="35">
        <v>0.15</v>
      </c>
      <c r="F14" s="37">
        <v>1</v>
      </c>
      <c r="G14" s="37"/>
      <c r="H14" s="18"/>
      <c r="I14" s="37">
        <v>1</v>
      </c>
      <c r="J14" s="37"/>
      <c r="K14" s="18"/>
      <c r="L14" s="37">
        <v>1</v>
      </c>
      <c r="M14" s="37"/>
      <c r="N14" s="18"/>
      <c r="O14" s="37">
        <v>1</v>
      </c>
      <c r="P14" s="37"/>
      <c r="Q14" s="18"/>
      <c r="R14" s="37">
        <f>SUM(F14+I14+L14+O14)/4</f>
        <v>1</v>
      </c>
      <c r="S14" s="37">
        <f>SUM(G14+J14+M14+P14)/4</f>
        <v>0</v>
      </c>
      <c r="T14" s="22">
        <f>IF((IF(ISERROR(S14/R14),0,(S14/R14)))&gt;1,1,(IF(ISERROR(S14/R14),0,(S14/R14))))</f>
        <v>0</v>
      </c>
      <c r="U14" s="22">
        <f>T14*E14</f>
        <v>0</v>
      </c>
      <c r="V14" s="32" t="s">
        <v>102</v>
      </c>
      <c r="W14" s="32" t="s">
        <v>103</v>
      </c>
      <c r="X14" s="5" t="s">
        <v>106</v>
      </c>
      <c r="Y14" s="12" t="s">
        <v>105</v>
      </c>
      <c r="Z14" s="12" t="s">
        <v>107</v>
      </c>
      <c r="AA14" s="5" t="s">
        <v>61</v>
      </c>
      <c r="AB14" s="5" t="s">
        <v>62</v>
      </c>
      <c r="AC14" s="5" t="s">
        <v>63</v>
      </c>
      <c r="AD14" s="5" t="s">
        <v>64</v>
      </c>
      <c r="AE14" s="5" t="s">
        <v>108</v>
      </c>
      <c r="AF14" s="13" t="s">
        <v>76</v>
      </c>
      <c r="AG14" s="32" t="s">
        <v>109</v>
      </c>
      <c r="AH14" s="32" t="s">
        <v>68</v>
      </c>
      <c r="AI14" s="32" t="s">
        <v>110</v>
      </c>
      <c r="AJ14" s="33"/>
    </row>
    <row r="15" spans="2:36" s="1" customFormat="1" ht="96.75" customHeight="1" x14ac:dyDescent="0.2">
      <c r="B15" s="23">
        <v>3</v>
      </c>
      <c r="C15" s="34" t="s">
        <v>111</v>
      </c>
      <c r="D15" s="35">
        <v>1</v>
      </c>
      <c r="E15" s="35">
        <v>0.1</v>
      </c>
      <c r="F15" s="37">
        <v>1</v>
      </c>
      <c r="G15" s="37"/>
      <c r="H15" s="19">
        <f t="shared" ref="H15:H19" si="2">IF(ISERROR(G15/F15),"",(G15/F15))</f>
        <v>0</v>
      </c>
      <c r="I15" s="37">
        <v>1</v>
      </c>
      <c r="J15" s="37"/>
      <c r="K15" s="19">
        <f t="shared" si="0"/>
        <v>0</v>
      </c>
      <c r="L15" s="37">
        <v>1</v>
      </c>
      <c r="M15" s="37"/>
      <c r="N15" s="19">
        <f t="shared" si="1"/>
        <v>0</v>
      </c>
      <c r="O15" s="37">
        <v>1</v>
      </c>
      <c r="P15" s="37"/>
      <c r="Q15" s="19">
        <f t="shared" ref="Q15:Q19" si="3">IF(ISERROR(P15/O15),"",(P15/O15))</f>
        <v>0</v>
      </c>
      <c r="R15" s="38">
        <f>SUM(F15,I15,L15,O15)/4</f>
        <v>1</v>
      </c>
      <c r="S15" s="37">
        <f>SUM(G15+J15+M15+P15)/4</f>
        <v>0</v>
      </c>
      <c r="T15" s="22">
        <f t="shared" ref="T15" si="4">IF((IF(ISERROR(S15/R15),0,(S15/R15)))&gt;1,1,(IF(ISERROR(S15/R15),0,(S15/R15))))</f>
        <v>0</v>
      </c>
      <c r="U15" s="22">
        <f>T15*E15</f>
        <v>0</v>
      </c>
      <c r="V15" s="32" t="s">
        <v>112</v>
      </c>
      <c r="W15" s="32" t="s">
        <v>114</v>
      </c>
      <c r="X15" s="5" t="s">
        <v>113</v>
      </c>
      <c r="Y15" s="12" t="s">
        <v>115</v>
      </c>
      <c r="Z15" s="12" t="s">
        <v>116</v>
      </c>
      <c r="AA15" s="5" t="s">
        <v>117</v>
      </c>
      <c r="AB15" s="5" t="s">
        <v>62</v>
      </c>
      <c r="AC15" s="5" t="s">
        <v>63</v>
      </c>
      <c r="AD15" s="5" t="s">
        <v>118</v>
      </c>
      <c r="AE15" s="5" t="s">
        <v>108</v>
      </c>
      <c r="AF15" s="13" t="s">
        <v>76</v>
      </c>
      <c r="AG15" s="32" t="s">
        <v>119</v>
      </c>
      <c r="AH15" s="32" t="s">
        <v>68</v>
      </c>
      <c r="AI15" s="32" t="s">
        <v>120</v>
      </c>
      <c r="AJ15" s="33"/>
    </row>
    <row r="16" spans="2:36" s="1" customFormat="1" ht="96.75" customHeight="1" x14ac:dyDescent="0.2">
      <c r="B16" s="23">
        <v>4</v>
      </c>
      <c r="C16" s="34" t="s">
        <v>121</v>
      </c>
      <c r="D16" s="32">
        <v>4</v>
      </c>
      <c r="E16" s="35">
        <v>0.15</v>
      </c>
      <c r="F16" s="4">
        <v>1</v>
      </c>
      <c r="G16" s="4"/>
      <c r="H16" s="19">
        <f t="shared" ref="H16" si="5">IF(ISERROR(G16/F16),"",(G16/F16))</f>
        <v>0</v>
      </c>
      <c r="I16" s="4">
        <v>1</v>
      </c>
      <c r="J16" s="4"/>
      <c r="K16" s="19">
        <f t="shared" ref="K16" si="6">IF(ISERROR(J16/I16),"",(J16/I16))</f>
        <v>0</v>
      </c>
      <c r="L16" s="4">
        <v>1</v>
      </c>
      <c r="M16" s="4"/>
      <c r="N16" s="19">
        <f t="shared" ref="N16" si="7">IF(ISERROR(M16/L16),"",(M16/L16))</f>
        <v>0</v>
      </c>
      <c r="O16" s="4">
        <v>1</v>
      </c>
      <c r="P16" s="4"/>
      <c r="Q16" s="19">
        <f t="shared" ref="Q16" si="8">IF(ISERROR(P16/O16),"",(P16/O16))</f>
        <v>0</v>
      </c>
      <c r="R16" s="21">
        <f t="shared" ref="R16" si="9">SUM(F16,I16,L16,O16)</f>
        <v>4</v>
      </c>
      <c r="S16" s="21">
        <f t="shared" ref="S16" si="10">SUM(G16,J16,M16,P16)</f>
        <v>0</v>
      </c>
      <c r="T16" s="22">
        <f t="shared" ref="T16" si="11">IF((IF(ISERROR(S16/R16),0,(S16/R16)))&gt;1,1,(IF(ISERROR(S16/R16),0,(S16/R16))))</f>
        <v>0</v>
      </c>
      <c r="U16" s="22">
        <f t="shared" ref="U16" si="12">T16*E16</f>
        <v>0</v>
      </c>
      <c r="V16" s="32" t="s">
        <v>70</v>
      </c>
      <c r="W16" s="32" t="s">
        <v>71</v>
      </c>
      <c r="X16" s="5" t="s">
        <v>72</v>
      </c>
      <c r="Y16" s="12" t="s">
        <v>73</v>
      </c>
      <c r="Z16" s="12" t="s">
        <v>74</v>
      </c>
      <c r="AA16" s="5" t="s">
        <v>61</v>
      </c>
      <c r="AB16" s="32" t="s">
        <v>62</v>
      </c>
      <c r="AC16" s="5" t="s">
        <v>63</v>
      </c>
      <c r="AD16" s="5" t="s">
        <v>75</v>
      </c>
      <c r="AE16" s="5" t="s">
        <v>65</v>
      </c>
      <c r="AF16" s="13" t="s">
        <v>76</v>
      </c>
      <c r="AG16" s="32" t="s">
        <v>77</v>
      </c>
      <c r="AH16" s="32" t="s">
        <v>68</v>
      </c>
      <c r="AI16" s="32" t="s">
        <v>78</v>
      </c>
      <c r="AJ16" s="33"/>
    </row>
    <row r="17" spans="2:36" s="1" customFormat="1" ht="96.75" customHeight="1" x14ac:dyDescent="0.2">
      <c r="B17" s="23">
        <v>5</v>
      </c>
      <c r="C17" s="34" t="s">
        <v>55</v>
      </c>
      <c r="D17" s="35">
        <v>1</v>
      </c>
      <c r="E17" s="35">
        <v>0.15</v>
      </c>
      <c r="F17" s="37">
        <v>1</v>
      </c>
      <c r="G17" s="37"/>
      <c r="H17" s="19">
        <f t="shared" si="2"/>
        <v>0</v>
      </c>
      <c r="I17" s="37">
        <v>1</v>
      </c>
      <c r="J17" s="37"/>
      <c r="K17" s="19">
        <f t="shared" si="0"/>
        <v>0</v>
      </c>
      <c r="L17" s="37">
        <v>1</v>
      </c>
      <c r="M17" s="37"/>
      <c r="N17" s="19">
        <f t="shared" si="1"/>
        <v>0</v>
      </c>
      <c r="O17" s="37">
        <v>1</v>
      </c>
      <c r="P17" s="37"/>
      <c r="Q17" s="19">
        <f t="shared" si="3"/>
        <v>0</v>
      </c>
      <c r="R17" s="38">
        <f>SUM(F17,I17,L17,O17)/4</f>
        <v>1</v>
      </c>
      <c r="S17" s="37">
        <f>SUM(G17,J17,M17,P17)/4</f>
        <v>0</v>
      </c>
      <c r="T17" s="22">
        <f t="shared" ref="T17:T18" si="13">IF((IF(ISERROR(S17/R17),0,(S17/R17)))&gt;1,1,(IF(ISERROR(S17/R17),0,(S17/R17))))</f>
        <v>0</v>
      </c>
      <c r="U17" s="22">
        <f t="shared" ref="U17:U19" si="14">T17*E17</f>
        <v>0</v>
      </c>
      <c r="V17" s="32" t="s">
        <v>81</v>
      </c>
      <c r="W17" s="32" t="s">
        <v>82</v>
      </c>
      <c r="X17" s="5" t="s">
        <v>83</v>
      </c>
      <c r="Y17" s="12" t="s">
        <v>84</v>
      </c>
      <c r="Z17" s="12" t="s">
        <v>85</v>
      </c>
      <c r="AA17" s="5" t="s">
        <v>61</v>
      </c>
      <c r="AB17" s="32" t="s">
        <v>62</v>
      </c>
      <c r="AC17" s="5" t="s">
        <v>63</v>
      </c>
      <c r="AD17" s="5" t="s">
        <v>80</v>
      </c>
      <c r="AE17" s="5" t="s">
        <v>65</v>
      </c>
      <c r="AF17" s="13" t="s">
        <v>76</v>
      </c>
      <c r="AG17" s="32" t="s">
        <v>86</v>
      </c>
      <c r="AH17" s="32" t="s">
        <v>68</v>
      </c>
      <c r="AI17" s="32" t="s">
        <v>78</v>
      </c>
      <c r="AJ17" s="33"/>
    </row>
    <row r="18" spans="2:36" s="1" customFormat="1" ht="96.75" customHeight="1" x14ac:dyDescent="0.2">
      <c r="B18" s="23">
        <v>6</v>
      </c>
      <c r="C18" s="34" t="s">
        <v>104</v>
      </c>
      <c r="D18" s="35">
        <v>1</v>
      </c>
      <c r="E18" s="35">
        <v>0.1</v>
      </c>
      <c r="F18" s="37">
        <v>1</v>
      </c>
      <c r="G18" s="37"/>
      <c r="H18" s="19">
        <f t="shared" si="2"/>
        <v>0</v>
      </c>
      <c r="I18" s="37">
        <v>1</v>
      </c>
      <c r="J18" s="37"/>
      <c r="K18" s="19">
        <f t="shared" si="0"/>
        <v>0</v>
      </c>
      <c r="L18" s="37">
        <v>1</v>
      </c>
      <c r="M18" s="37"/>
      <c r="N18" s="19">
        <f t="shared" si="1"/>
        <v>0</v>
      </c>
      <c r="O18" s="37">
        <v>1</v>
      </c>
      <c r="P18" s="37"/>
      <c r="Q18" s="19">
        <f t="shared" si="3"/>
        <v>0</v>
      </c>
      <c r="R18" s="38">
        <f>SUM(F18,I18,L18,O18)/4</f>
        <v>1</v>
      </c>
      <c r="S18" s="37">
        <f>SUM(G18,J18,M18,P18)/4</f>
        <v>0</v>
      </c>
      <c r="T18" s="22">
        <f t="shared" si="13"/>
        <v>0</v>
      </c>
      <c r="U18" s="22">
        <f t="shared" si="14"/>
        <v>0</v>
      </c>
      <c r="V18" s="32" t="s">
        <v>88</v>
      </c>
      <c r="W18" s="32" t="s">
        <v>89</v>
      </c>
      <c r="X18" s="5" t="s">
        <v>90</v>
      </c>
      <c r="Y18" s="12" t="s">
        <v>93</v>
      </c>
      <c r="Z18" s="12" t="s">
        <v>94</v>
      </c>
      <c r="AA18" s="5" t="s">
        <v>61</v>
      </c>
      <c r="AB18" s="32" t="s">
        <v>62</v>
      </c>
      <c r="AC18" s="5" t="s">
        <v>63</v>
      </c>
      <c r="AD18" s="5" t="s">
        <v>80</v>
      </c>
      <c r="AE18" s="5" t="s">
        <v>65</v>
      </c>
      <c r="AF18" s="13" t="s">
        <v>91</v>
      </c>
      <c r="AG18" s="32" t="s">
        <v>92</v>
      </c>
      <c r="AH18" s="32" t="s">
        <v>68</v>
      </c>
      <c r="AI18" s="32" t="s">
        <v>78</v>
      </c>
      <c r="AJ18" s="33"/>
    </row>
    <row r="19" spans="2:36" s="1" customFormat="1" ht="109.5" customHeight="1" x14ac:dyDescent="0.2">
      <c r="B19" s="23">
        <v>7</v>
      </c>
      <c r="C19" s="34" t="s">
        <v>122</v>
      </c>
      <c r="D19" s="32">
        <v>4</v>
      </c>
      <c r="E19" s="35">
        <v>0.15</v>
      </c>
      <c r="F19" s="4">
        <v>1</v>
      </c>
      <c r="G19" s="4"/>
      <c r="H19" s="19">
        <f t="shared" si="2"/>
        <v>0</v>
      </c>
      <c r="I19" s="4">
        <v>1</v>
      </c>
      <c r="J19" s="4"/>
      <c r="K19" s="19">
        <f t="shared" si="0"/>
        <v>0</v>
      </c>
      <c r="L19" s="4">
        <v>1</v>
      </c>
      <c r="M19" s="4"/>
      <c r="N19" s="19">
        <f t="shared" si="1"/>
        <v>0</v>
      </c>
      <c r="O19" s="4">
        <v>1</v>
      </c>
      <c r="P19" s="4"/>
      <c r="Q19" s="19">
        <f t="shared" si="3"/>
        <v>0</v>
      </c>
      <c r="R19" s="21">
        <f t="shared" ref="R19" si="15">SUM(F19,I19,L19,O19)</f>
        <v>4</v>
      </c>
      <c r="S19" s="21">
        <f t="shared" ref="S19" si="16">SUM(G19,J19,M19,P19)</f>
        <v>0</v>
      </c>
      <c r="T19" s="22"/>
      <c r="U19" s="22">
        <f t="shared" si="14"/>
        <v>0</v>
      </c>
      <c r="V19" s="32" t="s">
        <v>96</v>
      </c>
      <c r="W19" s="32" t="s">
        <v>123</v>
      </c>
      <c r="X19" s="5" t="s">
        <v>79</v>
      </c>
      <c r="Y19" s="12" t="s">
        <v>97</v>
      </c>
      <c r="Z19" s="12" t="s">
        <v>98</v>
      </c>
      <c r="AA19" s="5" t="s">
        <v>61</v>
      </c>
      <c r="AB19" s="32" t="s">
        <v>62</v>
      </c>
      <c r="AC19" s="5" t="s">
        <v>63</v>
      </c>
      <c r="AD19" s="5" t="s">
        <v>75</v>
      </c>
      <c r="AE19" s="5" t="s">
        <v>65</v>
      </c>
      <c r="AF19" s="13" t="s">
        <v>76</v>
      </c>
      <c r="AG19" s="32" t="s">
        <v>99</v>
      </c>
      <c r="AH19" s="32" t="s">
        <v>68</v>
      </c>
      <c r="AI19" s="32" t="s">
        <v>78</v>
      </c>
      <c r="AJ19" s="33"/>
    </row>
    <row r="20" spans="2:36" s="3" customFormat="1" ht="18" customHeight="1" thickBot="1" x14ac:dyDescent="0.25">
      <c r="D20" s="28"/>
      <c r="E20" s="36">
        <f>SUM(E13:E19)</f>
        <v>1</v>
      </c>
      <c r="F20" s="1"/>
      <c r="G20" s="1"/>
      <c r="H20" s="20"/>
      <c r="I20" s="1"/>
      <c r="J20" s="1"/>
      <c r="K20" s="20"/>
      <c r="L20" s="1"/>
      <c r="M20" s="1"/>
      <c r="N20" s="20"/>
      <c r="O20" s="1"/>
      <c r="P20" s="1"/>
      <c r="Q20" s="20"/>
      <c r="R20" s="20"/>
      <c r="S20" s="20"/>
      <c r="T20" s="20"/>
      <c r="U20" s="20"/>
      <c r="V20" s="1"/>
      <c r="W20" s="1"/>
      <c r="X20" s="1"/>
      <c r="Y20" s="1"/>
      <c r="Z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2:36" s="3" customFormat="1" ht="11.85" customHeight="1" x14ac:dyDescent="0.2">
      <c r="D21" s="28"/>
      <c r="E21" s="29"/>
      <c r="F21" s="1"/>
      <c r="G21" s="1"/>
      <c r="H21" s="20"/>
      <c r="I21" s="1"/>
      <c r="J21" s="1"/>
      <c r="K21" s="20"/>
      <c r="L21" s="1"/>
      <c r="M21" s="1"/>
      <c r="N21" s="20"/>
      <c r="O21" s="1"/>
      <c r="P21" s="1"/>
      <c r="Q21" s="20"/>
      <c r="R21" s="20"/>
      <c r="S21" s="20"/>
      <c r="T21" s="20"/>
      <c r="U21" s="20"/>
      <c r="V21" s="1"/>
      <c r="W21" s="1"/>
      <c r="X21" s="1"/>
      <c r="Y21" s="1"/>
      <c r="Z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2:36" s="3" customFormat="1" ht="11.85" customHeight="1" x14ac:dyDescent="0.2">
      <c r="D22" s="30"/>
      <c r="E22" s="29"/>
      <c r="F22" s="1"/>
      <c r="G22" s="1"/>
      <c r="H22" s="20"/>
      <c r="I22" s="1"/>
      <c r="J22" s="1"/>
      <c r="K22" s="20"/>
      <c r="L22" s="1"/>
      <c r="M22" s="1"/>
      <c r="N22" s="20"/>
      <c r="O22" s="1"/>
      <c r="P22" s="1"/>
      <c r="Q22" s="20"/>
      <c r="R22" s="20"/>
      <c r="S22" s="20"/>
      <c r="T22" s="20"/>
      <c r="U22" s="20"/>
      <c r="V22" s="1"/>
      <c r="W22" s="1"/>
      <c r="X22" s="1"/>
      <c r="Y22" s="1"/>
      <c r="Z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2:36" s="3" customFormat="1" ht="11.85" customHeight="1" x14ac:dyDescent="0.2">
      <c r="D23" s="28"/>
      <c r="E23" s="29"/>
      <c r="F23" s="1"/>
      <c r="G23" s="1"/>
      <c r="H23" s="20"/>
      <c r="I23" s="1"/>
      <c r="J23" s="1"/>
      <c r="K23" s="20"/>
      <c r="L23" s="1"/>
      <c r="M23" s="1"/>
      <c r="N23" s="20"/>
      <c r="O23" s="1"/>
      <c r="P23" s="1"/>
      <c r="Q23" s="20"/>
      <c r="R23" s="20"/>
      <c r="S23" s="20"/>
      <c r="T23" s="20"/>
      <c r="U23" s="20"/>
      <c r="V23" s="1"/>
      <c r="W23" s="1"/>
      <c r="X23" s="1"/>
      <c r="Y23" s="1"/>
      <c r="Z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2:36" s="3" customFormat="1" ht="11.85" customHeight="1" x14ac:dyDescent="0.2">
      <c r="D24" s="28"/>
      <c r="E24" s="29"/>
      <c r="F24" s="1"/>
      <c r="G24" s="1"/>
      <c r="H24" s="20"/>
      <c r="I24" s="1"/>
      <c r="J24" s="1"/>
      <c r="K24" s="20"/>
      <c r="L24" s="1"/>
      <c r="M24" s="1"/>
      <c r="N24" s="20"/>
      <c r="O24" s="1"/>
      <c r="P24" s="1"/>
      <c r="Q24" s="20"/>
      <c r="R24" s="20"/>
      <c r="S24" s="20"/>
      <c r="T24" s="20"/>
      <c r="U24" s="20"/>
      <c r="V24" s="1"/>
      <c r="W24" s="1"/>
      <c r="X24" s="1"/>
      <c r="Y24" s="1"/>
      <c r="Z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2:36" s="3" customFormat="1" ht="11.85" customHeight="1" x14ac:dyDescent="0.2">
      <c r="D25" s="28"/>
      <c r="E25" s="29"/>
      <c r="F25" s="1"/>
      <c r="G25" s="1"/>
      <c r="H25" s="20"/>
      <c r="I25" s="1"/>
      <c r="J25" s="1"/>
      <c r="K25" s="20"/>
      <c r="L25" s="1"/>
      <c r="M25" s="1"/>
      <c r="N25" s="20"/>
      <c r="O25" s="1"/>
      <c r="P25" s="1"/>
      <c r="Q25" s="20"/>
      <c r="R25" s="20"/>
      <c r="S25" s="20"/>
      <c r="T25" s="20"/>
      <c r="U25" s="20"/>
      <c r="V25" s="1"/>
      <c r="W25" s="1"/>
      <c r="X25" s="1"/>
      <c r="Y25" s="1"/>
      <c r="Z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2:36" s="3" customFormat="1" ht="11.85" customHeight="1" x14ac:dyDescent="0.2">
      <c r="D26" s="28"/>
      <c r="E26" s="29"/>
      <c r="F26" s="1"/>
      <c r="G26" s="1"/>
      <c r="H26" s="20"/>
      <c r="I26" s="1"/>
      <c r="J26" s="1"/>
      <c r="K26" s="20"/>
      <c r="L26" s="1"/>
      <c r="M26" s="1"/>
      <c r="N26" s="20"/>
      <c r="O26" s="1"/>
      <c r="P26" s="1"/>
      <c r="Q26" s="20"/>
      <c r="R26" s="20"/>
      <c r="S26" s="20"/>
      <c r="T26" s="20"/>
      <c r="U26" s="20"/>
      <c r="V26" s="1"/>
      <c r="W26" s="1"/>
      <c r="X26" s="1"/>
      <c r="Y26" s="1"/>
      <c r="Z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2:36" s="3" customFormat="1" ht="11.85" customHeight="1" x14ac:dyDescent="0.2">
      <c r="D27" s="28"/>
      <c r="E27" s="29"/>
      <c r="F27" s="1"/>
      <c r="G27" s="1"/>
      <c r="H27" s="20"/>
      <c r="I27" s="1"/>
      <c r="J27" s="1"/>
      <c r="K27" s="20"/>
      <c r="L27" s="1"/>
      <c r="M27" s="1"/>
      <c r="N27" s="20"/>
      <c r="O27" s="1"/>
      <c r="P27" s="1"/>
      <c r="Q27" s="20"/>
      <c r="R27" s="20"/>
      <c r="S27" s="20"/>
      <c r="T27" s="20"/>
      <c r="U27" s="20"/>
      <c r="V27" s="1"/>
      <c r="W27" s="1"/>
      <c r="X27" s="1"/>
      <c r="Y27" s="1"/>
      <c r="Z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2:36" s="3" customFormat="1" ht="11.85" customHeight="1" x14ac:dyDescent="0.2">
      <c r="D28" s="28"/>
      <c r="E28" s="29"/>
      <c r="F28" s="1"/>
      <c r="G28" s="1"/>
      <c r="H28" s="20"/>
      <c r="I28" s="1"/>
      <c r="J28" s="1"/>
      <c r="K28" s="20"/>
      <c r="L28" s="1"/>
      <c r="M28" s="1"/>
      <c r="N28" s="20"/>
      <c r="O28" s="1"/>
      <c r="P28" s="1"/>
      <c r="Q28" s="20"/>
      <c r="R28" s="20"/>
      <c r="S28" s="20"/>
      <c r="T28" s="20"/>
      <c r="U28" s="20"/>
      <c r="V28" s="1"/>
      <c r="W28" s="1"/>
      <c r="X28" s="1"/>
      <c r="Y28" s="1"/>
      <c r="Z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2:36" s="3" customFormat="1" ht="14.1" customHeight="1" x14ac:dyDescent="0.2">
      <c r="D29" s="28"/>
      <c r="E29" s="29"/>
      <c r="F29" s="1"/>
      <c r="G29" s="1"/>
      <c r="H29" s="20"/>
      <c r="I29" s="1"/>
      <c r="J29" s="1"/>
      <c r="K29" s="20"/>
      <c r="L29" s="1"/>
      <c r="M29" s="1"/>
      <c r="N29" s="20"/>
      <c r="O29" s="1"/>
      <c r="P29" s="1"/>
      <c r="Q29" s="20"/>
      <c r="R29" s="20"/>
      <c r="S29" s="20"/>
      <c r="T29" s="20"/>
      <c r="U29" s="20"/>
      <c r="V29" s="1"/>
      <c r="W29" s="1"/>
      <c r="X29" s="1"/>
      <c r="Y29" s="1"/>
      <c r="Z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2:36" s="3" customFormat="1" ht="11.85" customHeight="1" x14ac:dyDescent="0.2">
      <c r="D30" s="31"/>
      <c r="E30" s="29"/>
      <c r="F30" s="1"/>
      <c r="G30" s="1"/>
      <c r="H30" s="20"/>
      <c r="I30" s="1"/>
      <c r="J30" s="1"/>
      <c r="K30" s="20"/>
      <c r="L30" s="1"/>
      <c r="M30" s="1"/>
      <c r="N30" s="20"/>
      <c r="O30" s="1"/>
      <c r="P30" s="1"/>
      <c r="Q30" s="20"/>
      <c r="R30" s="20"/>
      <c r="S30" s="20"/>
      <c r="T30" s="20"/>
      <c r="U30" s="20"/>
      <c r="V30" s="1"/>
      <c r="W30" s="1"/>
      <c r="X30" s="1"/>
      <c r="Y30" s="1"/>
      <c r="Z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2:36" s="3" customFormat="1" ht="11.85" customHeight="1" x14ac:dyDescent="0.2">
      <c r="D31" s="28"/>
      <c r="E31" s="29"/>
      <c r="F31" s="1"/>
      <c r="G31" s="1"/>
      <c r="H31" s="20"/>
      <c r="I31" s="1"/>
      <c r="J31" s="1"/>
      <c r="K31" s="20"/>
      <c r="L31" s="1"/>
      <c r="M31" s="1"/>
      <c r="N31" s="20"/>
      <c r="O31" s="1"/>
      <c r="P31" s="1"/>
      <c r="Q31" s="20"/>
      <c r="R31" s="20"/>
      <c r="S31" s="20"/>
      <c r="T31" s="20"/>
      <c r="U31" s="20"/>
      <c r="V31" s="1"/>
      <c r="W31" s="1"/>
      <c r="X31" s="1"/>
      <c r="Y31" s="1"/>
      <c r="Z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2:36" s="3" customFormat="1" ht="11.85" customHeight="1" x14ac:dyDescent="0.2">
      <c r="D32" s="28"/>
      <c r="E32" s="29"/>
      <c r="F32" s="1"/>
      <c r="G32" s="1"/>
      <c r="H32" s="20"/>
      <c r="I32" s="1"/>
      <c r="J32" s="1"/>
      <c r="K32" s="20"/>
      <c r="L32" s="1"/>
      <c r="M32" s="1"/>
      <c r="N32" s="20"/>
      <c r="O32" s="1"/>
      <c r="P32" s="1"/>
      <c r="Q32" s="20"/>
      <c r="R32" s="20"/>
      <c r="S32" s="20"/>
      <c r="T32" s="20"/>
      <c r="U32" s="20"/>
      <c r="V32" s="1"/>
      <c r="W32" s="1"/>
      <c r="X32" s="1"/>
      <c r="Y32" s="1"/>
      <c r="Z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4:36" s="3" customFormat="1" ht="11.85" customHeight="1" x14ac:dyDescent="0.2">
      <c r="D33" s="28"/>
      <c r="E33" s="29"/>
      <c r="F33" s="1"/>
      <c r="G33" s="1"/>
      <c r="H33" s="20"/>
      <c r="I33" s="1"/>
      <c r="J33" s="1"/>
      <c r="K33" s="20"/>
      <c r="L33" s="1"/>
      <c r="M33" s="1"/>
      <c r="N33" s="20"/>
      <c r="O33" s="1"/>
      <c r="P33" s="1"/>
      <c r="Q33" s="20"/>
      <c r="R33" s="20"/>
      <c r="S33" s="20"/>
      <c r="T33" s="20"/>
      <c r="U33" s="20"/>
      <c r="V33" s="1"/>
      <c r="W33" s="1"/>
      <c r="X33" s="1"/>
      <c r="Y33" s="1"/>
      <c r="Z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4:36" s="3" customFormat="1" ht="11.85" customHeight="1" x14ac:dyDescent="0.2">
      <c r="D34" s="28"/>
      <c r="E34" s="29"/>
      <c r="F34" s="1"/>
      <c r="G34" s="1"/>
      <c r="H34" s="20"/>
      <c r="I34" s="1"/>
      <c r="J34" s="1"/>
      <c r="K34" s="20"/>
      <c r="L34" s="1"/>
      <c r="M34" s="1"/>
      <c r="N34" s="20"/>
      <c r="O34" s="1"/>
      <c r="P34" s="1"/>
      <c r="Q34" s="20"/>
      <c r="R34" s="20"/>
      <c r="S34" s="20"/>
      <c r="T34" s="20"/>
      <c r="U34" s="20"/>
      <c r="V34" s="1"/>
      <c r="W34" s="1"/>
      <c r="X34" s="1"/>
      <c r="Y34" s="1"/>
      <c r="Z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4:36" s="3" customFormat="1" ht="12.6" customHeight="1" x14ac:dyDescent="0.2">
      <c r="D35" s="28"/>
      <c r="E35" s="29"/>
      <c r="F35" s="1"/>
      <c r="G35" s="1"/>
      <c r="H35" s="20"/>
      <c r="I35" s="1"/>
      <c r="J35" s="1"/>
      <c r="K35" s="20"/>
      <c r="L35" s="1"/>
      <c r="M35" s="1"/>
      <c r="N35" s="20"/>
      <c r="O35" s="1"/>
      <c r="P35" s="1"/>
      <c r="Q35" s="20"/>
      <c r="R35" s="20"/>
      <c r="S35" s="20"/>
      <c r="T35" s="20"/>
      <c r="U35" s="20"/>
      <c r="V35" s="1"/>
      <c r="W35" s="1"/>
      <c r="X35" s="1"/>
      <c r="Y35" s="1"/>
      <c r="Z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4:36" s="3" customFormat="1" ht="12.6" customHeight="1" x14ac:dyDescent="0.2">
      <c r="D36" s="28"/>
      <c r="E36" s="29"/>
      <c r="F36" s="1"/>
      <c r="G36" s="1"/>
      <c r="H36" s="20"/>
      <c r="I36" s="1"/>
      <c r="J36" s="1"/>
      <c r="K36" s="20"/>
      <c r="L36" s="1"/>
      <c r="M36" s="1"/>
      <c r="N36" s="20"/>
      <c r="O36" s="1"/>
      <c r="P36" s="1"/>
      <c r="Q36" s="20"/>
      <c r="R36" s="20"/>
      <c r="S36" s="20"/>
      <c r="T36" s="20"/>
      <c r="U36" s="20"/>
      <c r="V36" s="1"/>
      <c r="W36" s="1"/>
      <c r="X36" s="1"/>
      <c r="Y36" s="1"/>
      <c r="Z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4:36" s="3" customFormat="1" ht="11.85" customHeight="1" x14ac:dyDescent="0.2">
      <c r="D37" s="28"/>
      <c r="E37" s="29"/>
      <c r="F37" s="1"/>
      <c r="G37" s="1"/>
      <c r="H37" s="20"/>
      <c r="I37" s="1"/>
      <c r="J37" s="1"/>
      <c r="K37" s="20"/>
      <c r="L37" s="1"/>
      <c r="M37" s="1"/>
      <c r="N37" s="20"/>
      <c r="O37" s="1"/>
      <c r="P37" s="1"/>
      <c r="Q37" s="20"/>
      <c r="R37" s="20"/>
      <c r="S37" s="20"/>
      <c r="T37" s="20"/>
      <c r="U37" s="20"/>
      <c r="V37" s="1"/>
      <c r="W37" s="1"/>
      <c r="X37" s="1"/>
      <c r="Y37" s="1"/>
      <c r="Z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4:36" s="3" customFormat="1" ht="11.85" customHeight="1" x14ac:dyDescent="0.2">
      <c r="D38" s="28"/>
      <c r="E38" s="29"/>
      <c r="F38" s="1"/>
      <c r="G38" s="1"/>
      <c r="H38" s="20"/>
      <c r="I38" s="1"/>
      <c r="J38" s="1"/>
      <c r="K38" s="20"/>
      <c r="L38" s="1"/>
      <c r="M38" s="1"/>
      <c r="N38" s="20"/>
      <c r="O38" s="1"/>
      <c r="P38" s="1"/>
      <c r="Q38" s="20"/>
      <c r="R38" s="20"/>
      <c r="S38" s="20"/>
      <c r="T38" s="20"/>
      <c r="U38" s="20"/>
      <c r="V38" s="1"/>
      <c r="W38" s="1"/>
      <c r="X38" s="1"/>
      <c r="Y38" s="1"/>
      <c r="Z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4:36" s="3" customFormat="1" ht="14.1" customHeight="1" x14ac:dyDescent="0.2">
      <c r="D39" s="28"/>
      <c r="E39" s="28"/>
      <c r="F39" s="1"/>
      <c r="G39" s="1"/>
      <c r="H39" s="20"/>
      <c r="I39" s="1"/>
      <c r="J39" s="1"/>
      <c r="K39" s="20"/>
      <c r="L39" s="1"/>
      <c r="M39" s="1"/>
      <c r="N39" s="20"/>
      <c r="O39" s="1"/>
      <c r="P39" s="1"/>
      <c r="Q39" s="20"/>
      <c r="R39" s="20"/>
      <c r="S39" s="20"/>
      <c r="T39" s="20"/>
      <c r="U39" s="20"/>
      <c r="V39" s="1"/>
      <c r="W39" s="1"/>
      <c r="X39" s="1"/>
      <c r="Y39" s="1"/>
      <c r="Z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4:36" s="3" customFormat="1" ht="11.85" customHeight="1" x14ac:dyDescent="0.2">
      <c r="D40" s="28"/>
      <c r="E40" s="28"/>
      <c r="F40" s="1"/>
      <c r="G40" s="1"/>
      <c r="H40" s="20"/>
      <c r="I40" s="1"/>
      <c r="J40" s="1"/>
      <c r="K40" s="20"/>
      <c r="L40" s="1"/>
      <c r="M40" s="1"/>
      <c r="N40" s="20"/>
      <c r="O40" s="1"/>
      <c r="P40" s="1"/>
      <c r="Q40" s="20"/>
      <c r="R40" s="20"/>
      <c r="S40" s="20"/>
      <c r="T40" s="20"/>
      <c r="U40" s="20"/>
      <c r="V40" s="1"/>
      <c r="W40" s="1"/>
      <c r="X40" s="1"/>
      <c r="Y40" s="1"/>
      <c r="Z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4:36" s="3" customFormat="1" ht="11.85" customHeight="1" x14ac:dyDescent="0.2">
      <c r="D41" s="28"/>
      <c r="E41" s="28"/>
      <c r="F41" s="1"/>
      <c r="G41" s="1"/>
      <c r="H41" s="20"/>
      <c r="I41" s="1"/>
      <c r="J41" s="1"/>
      <c r="K41" s="20"/>
      <c r="L41" s="1"/>
      <c r="M41" s="1"/>
      <c r="N41" s="20"/>
      <c r="O41" s="1"/>
      <c r="P41" s="1"/>
      <c r="Q41" s="20"/>
      <c r="R41" s="20"/>
      <c r="S41" s="20"/>
      <c r="T41" s="20"/>
      <c r="U41" s="20"/>
      <c r="V41" s="1"/>
      <c r="W41" s="1"/>
      <c r="X41" s="1"/>
      <c r="Y41" s="1"/>
      <c r="Z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4:36" s="3" customFormat="1" ht="11.85" customHeight="1" x14ac:dyDescent="0.2">
      <c r="D42" s="28"/>
      <c r="E42" s="28"/>
      <c r="F42" s="1"/>
      <c r="G42" s="1"/>
      <c r="H42" s="20"/>
      <c r="I42" s="1"/>
      <c r="J42" s="1"/>
      <c r="K42" s="20"/>
      <c r="L42" s="1"/>
      <c r="M42" s="1"/>
      <c r="N42" s="20"/>
      <c r="O42" s="1"/>
      <c r="P42" s="1"/>
      <c r="Q42" s="20"/>
      <c r="R42" s="20"/>
      <c r="S42" s="20"/>
      <c r="T42" s="20"/>
      <c r="U42" s="20"/>
      <c r="V42" s="1"/>
      <c r="W42" s="1"/>
      <c r="X42" s="1"/>
      <c r="Y42" s="1"/>
      <c r="Z42" s="1"/>
      <c r="AB42" s="1"/>
      <c r="AC42" s="1"/>
      <c r="AD42" s="1"/>
      <c r="AE42" s="1"/>
      <c r="AF42" s="1"/>
      <c r="AG42" s="1"/>
      <c r="AH42" s="1"/>
      <c r="AI42" s="1"/>
      <c r="AJ42" s="1"/>
    </row>
  </sheetData>
  <sheetProtection selectLockedCells="1"/>
  <mergeCells count="57">
    <mergeCell ref="B2:D5"/>
    <mergeCell ref="B7:D7"/>
    <mergeCell ref="AB10:AB12"/>
    <mergeCell ref="B9:E9"/>
    <mergeCell ref="F9:U9"/>
    <mergeCell ref="B6:D6"/>
    <mergeCell ref="E6:AB6"/>
    <mergeCell ref="E2:AF3"/>
    <mergeCell ref="E4:AF4"/>
    <mergeCell ref="E5:AF5"/>
    <mergeCell ref="B10:B12"/>
    <mergeCell ref="D10:D12"/>
    <mergeCell ref="E10:E12"/>
    <mergeCell ref="F10:H10"/>
    <mergeCell ref="I10:K10"/>
    <mergeCell ref="R10:T10"/>
    <mergeCell ref="P11:P12"/>
    <mergeCell ref="L10:N10"/>
    <mergeCell ref="O10:Q10"/>
    <mergeCell ref="F11:F12"/>
    <mergeCell ref="G11:G12"/>
    <mergeCell ref="H11:H12"/>
    <mergeCell ref="I11:I12"/>
    <mergeCell ref="J11:J12"/>
    <mergeCell ref="L11:L12"/>
    <mergeCell ref="M11:M12"/>
    <mergeCell ref="N11:N12"/>
    <mergeCell ref="O11:O12"/>
    <mergeCell ref="K11:K12"/>
    <mergeCell ref="Y10:Z10"/>
    <mergeCell ref="AA10:AA12"/>
    <mergeCell ref="R11:R12"/>
    <mergeCell ref="S11:S12"/>
    <mergeCell ref="T11:T12"/>
    <mergeCell ref="U11:U12"/>
    <mergeCell ref="AH10:AH12"/>
    <mergeCell ref="AI10:AI12"/>
    <mergeCell ref="AF11:AF12"/>
    <mergeCell ref="AC10:AC12"/>
    <mergeCell ref="AD10:AD12"/>
    <mergeCell ref="AE10:AE12"/>
    <mergeCell ref="AG2:AJ2"/>
    <mergeCell ref="AG3:AJ3"/>
    <mergeCell ref="AG4:AJ4"/>
    <mergeCell ref="AG5:AJ5"/>
    <mergeCell ref="AJ10:AJ12"/>
    <mergeCell ref="V9:AJ9"/>
    <mergeCell ref="B8:AJ8"/>
    <mergeCell ref="E7:AJ7"/>
    <mergeCell ref="AG6:AJ6"/>
    <mergeCell ref="C10:C12"/>
    <mergeCell ref="AC6:AF6"/>
    <mergeCell ref="Q11:Q12"/>
    <mergeCell ref="V10:V12"/>
    <mergeCell ref="W10:W12"/>
    <mergeCell ref="X10:X12"/>
    <mergeCell ref="AG10:AG12"/>
  </mergeCells>
  <conditionalFormatting sqref="H13:H19 K13:K19 N13:N19 Q13:Q19">
    <cfRule type="cellIs" dxfId="6" priority="42" stopIfTrue="1" operator="between">
      <formula>0.9</formula>
      <formula>1.05</formula>
    </cfRule>
    <cfRule type="cellIs" dxfId="5" priority="43" stopIfTrue="1" operator="between">
      <formula>0.7</formula>
      <formula>0.8999</formula>
    </cfRule>
    <cfRule type="cellIs" dxfId="4" priority="44" stopIfTrue="1" operator="between">
      <formula>0</formula>
      <formula>0.699</formula>
    </cfRule>
    <cfRule type="cellIs" dxfId="3" priority="45" stopIfTrue="1" operator="greaterThan">
      <formula>1.05</formula>
    </cfRule>
  </conditionalFormatting>
  <conditionalFormatting sqref="T13:T19">
    <cfRule type="cellIs" dxfId="2" priority="39" stopIfTrue="1" operator="between">
      <formula>0.9</formula>
      <formula>1</formula>
    </cfRule>
    <cfRule type="cellIs" dxfId="1" priority="40" stopIfTrue="1" operator="between">
      <formula>0.7</formula>
      <formula>0.8999</formula>
    </cfRule>
    <cfRule type="cellIs" dxfId="0" priority="41" stopIfTrue="1" operator="between">
      <formula>0</formula>
      <formula>0.699</formula>
    </cfRule>
  </conditionalFormatting>
  <dataValidations count="5">
    <dataValidation type="list" operator="equal" allowBlank="1" showErrorMessage="1" sqref="AA20:AA42" xr:uid="{00000000-0002-0000-0000-000000000000}">
      <formula1>"Eficacia,Eficiencia,Efectividad,"</formula1>
      <formula2>0</formula2>
    </dataValidation>
    <dataValidation type="list" operator="equal" allowBlank="1" showErrorMessage="1" sqref="AF20:AF42" xr:uid="{00000000-0002-0000-0000-000001000000}">
      <formula1>"1.Garantizar las condiciones de convivencia pacífica, seguridad humana, el ejercicio de derechos y libertades para contribuir al mejoramiento de la calidad de vida en Bogotá.,2.Promover el acceso al sistema de justicia, mediante mecanismos efectivos, incl"</formula1>
      <formula2>0</formula2>
    </dataValidation>
    <dataValidation type="list" operator="equal" allowBlank="1" showErrorMessage="1" sqref="AC13:AC42" xr:uid="{00000000-0002-0000-0000-000002000000}">
      <formula1>"Coeficiente,Índice o razón,Porcentaje,Tasa,Valor absoluto"</formula1>
      <formula2>0</formula2>
    </dataValidation>
    <dataValidation type="list" operator="equal" allowBlank="1" showErrorMessage="1" sqref="AD13:AD42" xr:uid="{00000000-0002-0000-0000-000003000000}">
      <formula1>"Diario,Semanal,Mensual,Bimestral ,Trimestral,Semestral ,Anual"</formula1>
      <formula2>0</formula2>
    </dataValidation>
    <dataValidation type="list" operator="equal" allowBlank="1" showErrorMessage="1" sqref="AE13:AE42" xr:uid="{00000000-0002-0000-0000-000004000000}">
      <formula1>"Alta ,Media ,Baja"</formula1>
      <formula2>0</formula2>
    </dataValidation>
  </dataValidations>
  <printOptions horizontalCentered="1" verticalCentered="1"/>
  <pageMargins left="0.39370078740157483" right="0.39370078740157483" top="1.0629921259842521" bottom="1.0629921259842521" header="0.78740157480314965" footer="0.78740157480314965"/>
  <pageSetup paperSize="9" scale="40" orientation="landscape" useFirstPageNumber="1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topLeftCell="A5" zoomScale="235" zoomScaleNormal="80" workbookViewId="0">
      <selection activeCell="C9" sqref="C9"/>
    </sheetView>
  </sheetViews>
  <sheetFormatPr baseColWidth="10" defaultRowHeight="12.75" x14ac:dyDescent="0.2"/>
  <cols>
    <col min="1" max="1" width="11.140625" customWidth="1"/>
    <col min="2" max="2" width="33" customWidth="1"/>
    <col min="3" max="3" width="31.28515625" customWidth="1"/>
    <col min="4" max="6" width="36" customWidth="1"/>
    <col min="7" max="7" width="39.140625" customWidth="1"/>
  </cols>
  <sheetData>
    <row r="1" spans="1:7" ht="12.75" customHeight="1" x14ac:dyDescent="0.2">
      <c r="A1" s="97"/>
      <c r="B1" s="98"/>
      <c r="C1" s="89" t="s">
        <v>32</v>
      </c>
      <c r="D1" s="90"/>
      <c r="E1" s="90"/>
      <c r="F1" s="91"/>
      <c r="G1" s="24" t="s">
        <v>38</v>
      </c>
    </row>
    <row r="2" spans="1:7" ht="12.75" customHeight="1" x14ac:dyDescent="0.2">
      <c r="A2" s="99"/>
      <c r="B2" s="100"/>
      <c r="C2" s="92"/>
      <c r="D2" s="74"/>
      <c r="E2" s="74"/>
      <c r="F2" s="93"/>
      <c r="G2" s="25" t="s">
        <v>39</v>
      </c>
    </row>
    <row r="3" spans="1:7" ht="20.25" customHeight="1" x14ac:dyDescent="0.2">
      <c r="A3" s="99"/>
      <c r="B3" s="100"/>
      <c r="C3" s="92" t="s">
        <v>37</v>
      </c>
      <c r="D3" s="74"/>
      <c r="E3" s="74"/>
      <c r="F3" s="93"/>
      <c r="G3" s="26" t="s">
        <v>48</v>
      </c>
    </row>
    <row r="4" spans="1:7" ht="20.25" customHeight="1" thickBot="1" x14ac:dyDescent="0.25">
      <c r="A4" s="101"/>
      <c r="B4" s="102"/>
      <c r="C4" s="94" t="s">
        <v>100</v>
      </c>
      <c r="D4" s="95"/>
      <c r="E4" s="95"/>
      <c r="F4" s="96"/>
      <c r="G4" s="27" t="s">
        <v>40</v>
      </c>
    </row>
    <row r="5" spans="1:7" ht="30.75" customHeight="1" x14ac:dyDescent="0.2">
      <c r="A5" s="80" t="s">
        <v>33</v>
      </c>
      <c r="B5" s="81"/>
      <c r="C5" s="82"/>
      <c r="D5" s="83" t="s">
        <v>87</v>
      </c>
      <c r="E5" s="84"/>
      <c r="F5" s="84"/>
      <c r="G5" s="85"/>
    </row>
    <row r="6" spans="1:7" ht="32.25" customHeight="1" thickBot="1" x14ac:dyDescent="0.25">
      <c r="A6" s="77" t="s">
        <v>34</v>
      </c>
      <c r="B6" s="78"/>
      <c r="C6" s="79"/>
      <c r="D6" s="86" t="s">
        <v>53</v>
      </c>
      <c r="E6" s="87"/>
      <c r="F6" s="87"/>
      <c r="G6" s="88"/>
    </row>
    <row r="7" spans="1:7" ht="13.5" thickBot="1" x14ac:dyDescent="0.25"/>
    <row r="8" spans="1:7" ht="29.25" customHeight="1" x14ac:dyDescent="0.2">
      <c r="A8" s="6" t="s">
        <v>45</v>
      </c>
      <c r="B8" s="6" t="s">
        <v>47</v>
      </c>
      <c r="C8" s="6" t="s">
        <v>36</v>
      </c>
      <c r="D8" s="7" t="s">
        <v>44</v>
      </c>
      <c r="E8" s="8" t="s">
        <v>41</v>
      </c>
      <c r="F8" s="8" t="s">
        <v>42</v>
      </c>
      <c r="G8" s="8" t="s">
        <v>43</v>
      </c>
    </row>
    <row r="9" spans="1:7" ht="51" x14ac:dyDescent="0.2">
      <c r="A9" s="23">
        <v>1</v>
      </c>
      <c r="B9" s="34" t="s">
        <v>54</v>
      </c>
      <c r="C9" s="35">
        <v>1</v>
      </c>
      <c r="D9" s="11"/>
      <c r="E9" s="11"/>
      <c r="F9" s="11"/>
      <c r="G9" s="9"/>
    </row>
    <row r="10" spans="1:7" ht="25.5" x14ac:dyDescent="0.2">
      <c r="A10" s="23">
        <v>2</v>
      </c>
      <c r="B10" s="34" t="s">
        <v>101</v>
      </c>
      <c r="C10" s="35">
        <v>1</v>
      </c>
      <c r="D10" s="11"/>
      <c r="E10" s="11"/>
      <c r="F10" s="11"/>
      <c r="G10" s="9"/>
    </row>
    <row r="11" spans="1:7" ht="25.5" x14ac:dyDescent="0.2">
      <c r="A11" s="23">
        <v>3</v>
      </c>
      <c r="B11" s="34" t="s">
        <v>111</v>
      </c>
      <c r="C11" s="35">
        <v>1</v>
      </c>
      <c r="D11" s="11"/>
      <c r="E11" s="11"/>
      <c r="F11" s="11"/>
      <c r="G11" s="9"/>
    </row>
    <row r="12" spans="1:7" ht="63.75" x14ac:dyDescent="0.2">
      <c r="A12" s="23">
        <v>4</v>
      </c>
      <c r="B12" s="34" t="s">
        <v>121</v>
      </c>
      <c r="C12" s="32">
        <v>4</v>
      </c>
      <c r="D12" s="11"/>
      <c r="E12" s="11"/>
      <c r="F12" s="11"/>
      <c r="G12" s="9"/>
    </row>
    <row r="13" spans="1:7" ht="63.75" x14ac:dyDescent="0.2">
      <c r="A13" s="23">
        <v>5</v>
      </c>
      <c r="B13" s="34" t="s">
        <v>55</v>
      </c>
      <c r="C13" s="35">
        <v>1</v>
      </c>
      <c r="D13" s="11"/>
      <c r="E13" s="11"/>
      <c r="F13" s="11"/>
      <c r="G13" s="9"/>
    </row>
    <row r="14" spans="1:7" ht="51" x14ac:dyDescent="0.2">
      <c r="A14" s="23">
        <v>6</v>
      </c>
      <c r="B14" s="34" t="s">
        <v>104</v>
      </c>
      <c r="C14" s="35">
        <v>1</v>
      </c>
      <c r="D14" s="9"/>
      <c r="E14" s="9"/>
      <c r="F14" s="9"/>
      <c r="G14" s="9"/>
    </row>
    <row r="15" spans="1:7" ht="25.5" x14ac:dyDescent="0.2">
      <c r="A15" s="23">
        <v>7</v>
      </c>
      <c r="B15" s="34" t="s">
        <v>95</v>
      </c>
      <c r="C15" s="32">
        <v>4</v>
      </c>
      <c r="D15" s="9"/>
      <c r="E15" s="9"/>
      <c r="F15" s="9"/>
      <c r="G15" s="9"/>
    </row>
  </sheetData>
  <mergeCells count="8">
    <mergeCell ref="A6:C6"/>
    <mergeCell ref="A5:C5"/>
    <mergeCell ref="D5:G5"/>
    <mergeCell ref="D6:G6"/>
    <mergeCell ref="C1:F2"/>
    <mergeCell ref="C3:F3"/>
    <mergeCell ref="C4:F4"/>
    <mergeCell ref="A1:B4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ALMACEN Y SUMINISTROS</vt:lpstr>
      <vt:lpstr>DETALLE DE EJECUCIÓN</vt:lpstr>
      <vt:lpstr>'ALMACEN Y SUMINISTROS'!Área_de_impresión</vt:lpstr>
      <vt:lpstr>'ALMACEN Y SUMINISTROS'!Títulos_a_imprimir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Quintero</dc:creator>
  <cp:lastModifiedBy>Almacen</cp:lastModifiedBy>
  <cp:lastPrinted>2018-04-17T19:21:06Z</cp:lastPrinted>
  <dcterms:created xsi:type="dcterms:W3CDTF">2015-11-24T17:06:50Z</dcterms:created>
  <dcterms:modified xsi:type="dcterms:W3CDTF">2026-01-21T13:23:45Z</dcterms:modified>
</cp:coreProperties>
</file>